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1-10,09" sheetId="1" r:id="rId1"/>
    <sheet name="11-20,09 " sheetId="21" r:id="rId2"/>
    <sheet name="21-30,09" sheetId="22" r:id="rId3"/>
    <sheet name="Сентябрь" sheetId="44" r:id="rId4"/>
    <sheet name="1-10,10 " sheetId="23" r:id="rId5"/>
    <sheet name="11-20,10 " sheetId="24" r:id="rId6"/>
    <sheet name="21.10-08.11" sheetId="25" r:id="rId7"/>
    <sheet name="Октябрь-ноябрь" sheetId="43" r:id="rId8"/>
    <sheet name="10-19,11" sheetId="33" r:id="rId9"/>
    <sheet name="20.11 -29.11" sheetId="27" r:id="rId10"/>
    <sheet name="30.11 -09.12 " sheetId="29" r:id="rId11"/>
    <sheet name="Ноябрь- декабрь" sheetId="56" r:id="rId12"/>
    <sheet name="10-19,12  " sheetId="30" r:id="rId13"/>
    <sheet name="20,12-29,12" sheetId="26" r:id="rId14"/>
    <sheet name="30.12-17.01.23" sheetId="35" r:id="rId15"/>
    <sheet name="Декабрь-январь" sheetId="32" r:id="rId16"/>
    <sheet name="18-27.01.23" sheetId="34" r:id="rId17"/>
    <sheet name="28.01-06.02.23" sheetId="37" r:id="rId18"/>
    <sheet name="07-16.02.23" sheetId="39" r:id="rId19"/>
    <sheet name="Январь-февраль" sheetId="38" r:id="rId20"/>
    <sheet name="17-26.02.23" sheetId="40" r:id="rId21"/>
    <sheet name="27.02-08.03.23" sheetId="41" r:id="rId22"/>
    <sheet name="09.03-27.03.23" sheetId="45" r:id="rId23"/>
    <sheet name="Февраль-март" sheetId="42" r:id="rId24"/>
    <sheet name="28.03.-07.04.23" sheetId="46" r:id="rId25"/>
    <sheet name="08.04-17.04.23" sheetId="47" r:id="rId26"/>
    <sheet name="18.04-27.04.23" sheetId="48" r:id="rId27"/>
    <sheet name="март- апрель" sheetId="49" r:id="rId28"/>
    <sheet name="28.04-07.05.23" sheetId="50" r:id="rId29"/>
    <sheet name="08.05-17.05.23" sheetId="51" r:id="rId30"/>
    <sheet name="18.05-27.05.23" sheetId="52" r:id="rId31"/>
    <sheet name="апрель-май" sheetId="53" r:id="rId32"/>
    <sheet name="28.05-01.06.23 " sheetId="55" r:id="rId33"/>
    <sheet name="Лист1" sheetId="18" r:id="rId34"/>
    <sheet name="Лист5" sheetId="28" r:id="rId35"/>
  </sheets>
  <definedNames>
    <definedName name="_xlnm.Print_Area" localSheetId="31">'апрель-май'!$A$1:$AJ$43</definedName>
    <definedName name="_xlnm.Print_Area" localSheetId="15">'Декабрь-январь'!$A$1:$AJ$43</definedName>
    <definedName name="_xlnm.Print_Area" localSheetId="27">'март- апрель'!$A$1:$AJ$44</definedName>
    <definedName name="_xlnm.Print_Area" localSheetId="11">'Ноябрь- декабрь'!$A$1:$AJ$44</definedName>
    <definedName name="_xlnm.Print_Area" localSheetId="7">'Октябрь-ноябрь'!$A$1:$AJ$44</definedName>
    <definedName name="_xlnm.Print_Area" localSheetId="3">Сентябрь!$A$1:$AJ$44</definedName>
    <definedName name="_xlnm.Print_Area" localSheetId="23">'Февраль-март'!$A$1:$AJ$44</definedName>
    <definedName name="_xlnm.Print_Area" localSheetId="19">'Январь-февраль'!$A$1:$AJ$43</definedName>
  </definedNames>
  <calcPr calcId="125725"/>
</workbook>
</file>

<file path=xl/calcChain.xml><?xml version="1.0" encoding="utf-8"?>
<calcChain xmlns="http://schemas.openxmlformats.org/spreadsheetml/2006/main">
  <c r="AH37" i="56"/>
  <c r="AI37" s="1"/>
  <c r="AJ37" s="1"/>
  <c r="AH36"/>
  <c r="AI36" s="1"/>
  <c r="AJ36" s="1"/>
  <c r="AH35"/>
  <c r="AI35" s="1"/>
  <c r="AJ35" s="1"/>
  <c r="AH34"/>
  <c r="AI34" s="1"/>
  <c r="AJ34" s="1"/>
  <c r="AH33"/>
  <c r="AI33" s="1"/>
  <c r="AJ33" s="1"/>
  <c r="AH32"/>
  <c r="AI32" s="1"/>
  <c r="AJ32" s="1"/>
  <c r="AH31"/>
  <c r="AI31" s="1"/>
  <c r="AJ31" s="1"/>
  <c r="AH30"/>
  <c r="AI30" s="1"/>
  <c r="AJ30" s="1"/>
  <c r="AH29"/>
  <c r="AI29" s="1"/>
  <c r="AJ29" s="1"/>
  <c r="AH28"/>
  <c r="AI28" s="1"/>
  <c r="AJ28" s="1"/>
  <c r="AH27"/>
  <c r="AI27" s="1"/>
  <c r="AJ27" s="1"/>
  <c r="AH26"/>
  <c r="AI26" s="1"/>
  <c r="AJ26" s="1"/>
  <c r="AH25"/>
  <c r="AI25" s="1"/>
  <c r="AJ25" s="1"/>
  <c r="AH24"/>
  <c r="AI24" s="1"/>
  <c r="AJ24" s="1"/>
  <c r="AH23"/>
  <c r="AI23" s="1"/>
  <c r="AJ23" s="1"/>
  <c r="AH22"/>
  <c r="AI22" s="1"/>
  <c r="AJ22" s="1"/>
  <c r="AH21"/>
  <c r="AI21" s="1"/>
  <c r="AJ21" s="1"/>
  <c r="AH20"/>
  <c r="AI20" s="1"/>
  <c r="AJ20" s="1"/>
  <c r="AH19"/>
  <c r="AI19" s="1"/>
  <c r="AJ19" s="1"/>
  <c r="AH18"/>
  <c r="AI18" s="1"/>
  <c r="AJ18" s="1"/>
  <c r="AH17"/>
  <c r="AI17" s="1"/>
  <c r="AJ17" s="1"/>
  <c r="AH16"/>
  <c r="AI16" s="1"/>
  <c r="AJ16" s="1"/>
  <c r="AH15"/>
  <c r="AI15" s="1"/>
  <c r="AJ15" s="1"/>
  <c r="AH14"/>
  <c r="AI14" s="1"/>
  <c r="AJ14" s="1"/>
  <c r="AH13"/>
  <c r="AI13" s="1"/>
  <c r="AJ13" s="1"/>
  <c r="AH12"/>
  <c r="AI12" s="1"/>
  <c r="AJ12" s="1"/>
  <c r="AH11"/>
  <c r="AI11" s="1"/>
  <c r="AJ11" s="1"/>
  <c r="N37" i="55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AH37" i="53"/>
  <c r="AI37" s="1"/>
  <c r="AJ37" s="1"/>
  <c r="AH36"/>
  <c r="AI36" s="1"/>
  <c r="AJ36" s="1"/>
  <c r="AH35"/>
  <c r="AI35" s="1"/>
  <c r="AJ35" s="1"/>
  <c r="AH34"/>
  <c r="AI34" s="1"/>
  <c r="AJ34" s="1"/>
  <c r="AH33"/>
  <c r="AI33" s="1"/>
  <c r="AJ33" s="1"/>
  <c r="AH32"/>
  <c r="AI32" s="1"/>
  <c r="AJ32" s="1"/>
  <c r="AH31"/>
  <c r="AI31" s="1"/>
  <c r="AJ31" s="1"/>
  <c r="AH30"/>
  <c r="AI30" s="1"/>
  <c r="AJ30" s="1"/>
  <c r="AH29"/>
  <c r="AI29" s="1"/>
  <c r="AJ29" s="1"/>
  <c r="AH28"/>
  <c r="AI28" s="1"/>
  <c r="AJ28" s="1"/>
  <c r="AH27"/>
  <c r="AI27" s="1"/>
  <c r="AJ27" s="1"/>
  <c r="AH26"/>
  <c r="AI26" s="1"/>
  <c r="AJ26" s="1"/>
  <c r="AH25"/>
  <c r="AI25" s="1"/>
  <c r="AJ25" s="1"/>
  <c r="AH24"/>
  <c r="AI24" s="1"/>
  <c r="AJ24" s="1"/>
  <c r="AH23"/>
  <c r="AI23" s="1"/>
  <c r="AJ23" s="1"/>
  <c r="AH22"/>
  <c r="AI22" s="1"/>
  <c r="AJ22" s="1"/>
  <c r="AH21"/>
  <c r="AI21" s="1"/>
  <c r="AJ21" s="1"/>
  <c r="AH20"/>
  <c r="AI20" s="1"/>
  <c r="AJ20" s="1"/>
  <c r="AH19"/>
  <c r="AI19" s="1"/>
  <c r="AJ19" s="1"/>
  <c r="AH18"/>
  <c r="AI18" s="1"/>
  <c r="AJ18" s="1"/>
  <c r="AH17"/>
  <c r="AI17" s="1"/>
  <c r="AJ17" s="1"/>
  <c r="AH16"/>
  <c r="AI16" s="1"/>
  <c r="AJ16" s="1"/>
  <c r="AH15"/>
  <c r="AI15" s="1"/>
  <c r="AJ15" s="1"/>
  <c r="AH14"/>
  <c r="AI14" s="1"/>
  <c r="AJ14" s="1"/>
  <c r="AH13"/>
  <c r="AI13" s="1"/>
  <c r="AJ13" s="1"/>
  <c r="AH12"/>
  <c r="AI12" s="1"/>
  <c r="AJ12" s="1"/>
  <c r="AH11"/>
  <c r="AI11" s="1"/>
  <c r="AJ11" s="1"/>
  <c r="N37" i="52"/>
  <c r="O37" s="1"/>
  <c r="P37" s="1"/>
  <c r="N36"/>
  <c r="O36" s="1"/>
  <c r="P36" s="1"/>
  <c r="O35"/>
  <c r="P35" s="1"/>
  <c r="N35"/>
  <c r="N34"/>
  <c r="O34" s="1"/>
  <c r="P34" s="1"/>
  <c r="N33"/>
  <c r="O33" s="1"/>
  <c r="P33" s="1"/>
  <c r="N32"/>
  <c r="O32" s="1"/>
  <c r="P32" s="1"/>
  <c r="O31"/>
  <c r="P31" s="1"/>
  <c r="N31"/>
  <c r="N30"/>
  <c r="O30" s="1"/>
  <c r="P30" s="1"/>
  <c r="N29"/>
  <c r="O29" s="1"/>
  <c r="P29" s="1"/>
  <c r="N28"/>
  <c r="O28" s="1"/>
  <c r="P28" s="1"/>
  <c r="O27"/>
  <c r="P27" s="1"/>
  <c r="N27"/>
  <c r="N26"/>
  <c r="O26" s="1"/>
  <c r="P26" s="1"/>
  <c r="N25"/>
  <c r="O25" s="1"/>
  <c r="P25" s="1"/>
  <c r="N24"/>
  <c r="O24" s="1"/>
  <c r="P24" s="1"/>
  <c r="O23"/>
  <c r="P23" s="1"/>
  <c r="N23"/>
  <c r="N22"/>
  <c r="O22" s="1"/>
  <c r="P22" s="1"/>
  <c r="N21"/>
  <c r="O21" s="1"/>
  <c r="P21" s="1"/>
  <c r="N20"/>
  <c r="O20" s="1"/>
  <c r="P20" s="1"/>
  <c r="O19"/>
  <c r="P19" s="1"/>
  <c r="N19"/>
  <c r="N18"/>
  <c r="O18" s="1"/>
  <c r="P18" s="1"/>
  <c r="N17"/>
  <c r="O17" s="1"/>
  <c r="P17" s="1"/>
  <c r="N16"/>
  <c r="O16" s="1"/>
  <c r="P16" s="1"/>
  <c r="O15"/>
  <c r="P15" s="1"/>
  <c r="N15"/>
  <c r="N14"/>
  <c r="O14" s="1"/>
  <c r="P14" s="1"/>
  <c r="N13"/>
  <c r="O13" s="1"/>
  <c r="P13" s="1"/>
  <c r="N12"/>
  <c r="O12" s="1"/>
  <c r="P12" s="1"/>
  <c r="O11"/>
  <c r="P11" s="1"/>
  <c r="N11"/>
  <c r="N37" i="51"/>
  <c r="O37" s="1"/>
  <c r="P37" s="1"/>
  <c r="N36"/>
  <c r="O36" s="1"/>
  <c r="P36" s="1"/>
  <c r="O35"/>
  <c r="P35" s="1"/>
  <c r="N35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O29"/>
  <c r="P29" s="1"/>
  <c r="N29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O21"/>
  <c r="P21" s="1"/>
  <c r="N21"/>
  <c r="N20"/>
  <c r="O20" s="1"/>
  <c r="P20" s="1"/>
  <c r="N19"/>
  <c r="O19" s="1"/>
  <c r="P19" s="1"/>
  <c r="N18"/>
  <c r="O18" s="1"/>
  <c r="P18" s="1"/>
  <c r="O17"/>
  <c r="P17" s="1"/>
  <c r="N17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37" i="50"/>
  <c r="O37" s="1"/>
  <c r="P37" s="1"/>
  <c r="O36"/>
  <c r="P36" s="1"/>
  <c r="N36"/>
  <c r="N35"/>
  <c r="O35" s="1"/>
  <c r="P35" s="1"/>
  <c r="O34"/>
  <c r="P34" s="1"/>
  <c r="N34"/>
  <c r="N33"/>
  <c r="O33" s="1"/>
  <c r="P33" s="1"/>
  <c r="O32"/>
  <c r="P32" s="1"/>
  <c r="N32"/>
  <c r="N31"/>
  <c r="O31" s="1"/>
  <c r="P31" s="1"/>
  <c r="O30"/>
  <c r="P30" s="1"/>
  <c r="N30"/>
  <c r="N29"/>
  <c r="O29" s="1"/>
  <c r="P29" s="1"/>
  <c r="O28"/>
  <c r="P28" s="1"/>
  <c r="N28"/>
  <c r="N27"/>
  <c r="O27" s="1"/>
  <c r="P27" s="1"/>
  <c r="O26"/>
  <c r="P26" s="1"/>
  <c r="N26"/>
  <c r="N25"/>
  <c r="O25" s="1"/>
  <c r="P25" s="1"/>
  <c r="O24"/>
  <c r="P24" s="1"/>
  <c r="N24"/>
  <c r="N23"/>
  <c r="O23" s="1"/>
  <c r="P23" s="1"/>
  <c r="O22"/>
  <c r="P22" s="1"/>
  <c r="N22"/>
  <c r="N21"/>
  <c r="O21" s="1"/>
  <c r="P21" s="1"/>
  <c r="O20"/>
  <c r="P20" s="1"/>
  <c r="N20"/>
  <c r="N19"/>
  <c r="O19" s="1"/>
  <c r="P19" s="1"/>
  <c r="O18"/>
  <c r="P18" s="1"/>
  <c r="N18"/>
  <c r="N17"/>
  <c r="O17" s="1"/>
  <c r="P17" s="1"/>
  <c r="O16"/>
  <c r="P16" s="1"/>
  <c r="N16"/>
  <c r="N15"/>
  <c r="O15" s="1"/>
  <c r="P15" s="1"/>
  <c r="O14"/>
  <c r="P14" s="1"/>
  <c r="N14"/>
  <c r="N13"/>
  <c r="O13" s="1"/>
  <c r="P13" s="1"/>
  <c r="O12"/>
  <c r="P12" s="1"/>
  <c r="N12"/>
  <c r="N11"/>
  <c r="O11" s="1"/>
  <c r="P11" s="1"/>
  <c r="AH37" i="49"/>
  <c r="AI37" s="1"/>
  <c r="AJ37" s="1"/>
  <c r="AH36"/>
  <c r="AI36" s="1"/>
  <c r="AJ36" s="1"/>
  <c r="AH35"/>
  <c r="AI35" s="1"/>
  <c r="AJ35" s="1"/>
  <c r="AH34"/>
  <c r="AI34" s="1"/>
  <c r="AJ34" s="1"/>
  <c r="AH33"/>
  <c r="AI33" s="1"/>
  <c r="AJ33" s="1"/>
  <c r="AH32"/>
  <c r="AI32" s="1"/>
  <c r="AJ32" s="1"/>
  <c r="AH31"/>
  <c r="AI31" s="1"/>
  <c r="AJ31" s="1"/>
  <c r="AH30"/>
  <c r="AI30" s="1"/>
  <c r="AJ30" s="1"/>
  <c r="AH29"/>
  <c r="AI29" s="1"/>
  <c r="AJ29" s="1"/>
  <c r="AH28"/>
  <c r="AI28" s="1"/>
  <c r="AJ28" s="1"/>
  <c r="AH27"/>
  <c r="AI27" s="1"/>
  <c r="AJ27" s="1"/>
  <c r="AH26"/>
  <c r="AI26" s="1"/>
  <c r="AJ26" s="1"/>
  <c r="AH25"/>
  <c r="AI25" s="1"/>
  <c r="AJ25" s="1"/>
  <c r="AH24"/>
  <c r="AI24" s="1"/>
  <c r="AJ24" s="1"/>
  <c r="AH23"/>
  <c r="AI23" s="1"/>
  <c r="AJ23" s="1"/>
  <c r="AH22"/>
  <c r="AI22" s="1"/>
  <c r="AJ22" s="1"/>
  <c r="AH21"/>
  <c r="AI21" s="1"/>
  <c r="AJ21" s="1"/>
  <c r="AH20"/>
  <c r="AI20" s="1"/>
  <c r="AJ20" s="1"/>
  <c r="AH19"/>
  <c r="AI19" s="1"/>
  <c r="AJ19" s="1"/>
  <c r="AH18"/>
  <c r="AI18" s="1"/>
  <c r="AJ18" s="1"/>
  <c r="AH17"/>
  <c r="AI17" s="1"/>
  <c r="AJ17" s="1"/>
  <c r="AH16"/>
  <c r="AI16" s="1"/>
  <c r="AJ16" s="1"/>
  <c r="AH15"/>
  <c r="AI15" s="1"/>
  <c r="AJ15" s="1"/>
  <c r="AH14"/>
  <c r="AI14" s="1"/>
  <c r="AJ14" s="1"/>
  <c r="AH13"/>
  <c r="AI13" s="1"/>
  <c r="AJ13" s="1"/>
  <c r="AH12"/>
  <c r="AI12" s="1"/>
  <c r="AJ12" s="1"/>
  <c r="AH11"/>
  <c r="AI11" s="1"/>
  <c r="AJ11" s="1"/>
  <c r="O37" i="48"/>
  <c r="P37" s="1"/>
  <c r="N37"/>
  <c r="N36"/>
  <c r="O36" s="1"/>
  <c r="P36" s="1"/>
  <c r="O35"/>
  <c r="P35" s="1"/>
  <c r="N35"/>
  <c r="N34"/>
  <c r="O34" s="1"/>
  <c r="P34" s="1"/>
  <c r="O33"/>
  <c r="P33" s="1"/>
  <c r="N33"/>
  <c r="N32"/>
  <c r="O32" s="1"/>
  <c r="P32" s="1"/>
  <c r="O31"/>
  <c r="P31" s="1"/>
  <c r="N31"/>
  <c r="N30"/>
  <c r="O30" s="1"/>
  <c r="P30" s="1"/>
  <c r="O29"/>
  <c r="P29" s="1"/>
  <c r="N29"/>
  <c r="N28"/>
  <c r="O28" s="1"/>
  <c r="P28" s="1"/>
  <c r="O27"/>
  <c r="P27" s="1"/>
  <c r="N27"/>
  <c r="N26"/>
  <c r="O26" s="1"/>
  <c r="P26" s="1"/>
  <c r="O25"/>
  <c r="P25" s="1"/>
  <c r="N25"/>
  <c r="N24"/>
  <c r="O24" s="1"/>
  <c r="P24" s="1"/>
  <c r="O23"/>
  <c r="P23" s="1"/>
  <c r="N23"/>
  <c r="N22"/>
  <c r="O22" s="1"/>
  <c r="P22" s="1"/>
  <c r="O21"/>
  <c r="P21" s="1"/>
  <c r="N21"/>
  <c r="N20"/>
  <c r="O20" s="1"/>
  <c r="P20" s="1"/>
  <c r="O19"/>
  <c r="P19" s="1"/>
  <c r="N19"/>
  <c r="N18"/>
  <c r="O18" s="1"/>
  <c r="P18" s="1"/>
  <c r="O17"/>
  <c r="P17" s="1"/>
  <c r="N17"/>
  <c r="N16"/>
  <c r="O16" s="1"/>
  <c r="P16" s="1"/>
  <c r="O15"/>
  <c r="P15" s="1"/>
  <c r="N15"/>
  <c r="N14"/>
  <c r="O14" s="1"/>
  <c r="P14" s="1"/>
  <c r="O13"/>
  <c r="P13" s="1"/>
  <c r="N13"/>
  <c r="N12"/>
  <c r="O12" s="1"/>
  <c r="P12" s="1"/>
  <c r="O11"/>
  <c r="P11" s="1"/>
  <c r="N11"/>
  <c r="N37" i="47"/>
  <c r="O37" s="1"/>
  <c r="P37" s="1"/>
  <c r="N36"/>
  <c r="O36" s="1"/>
  <c r="P36" s="1"/>
  <c r="O35"/>
  <c r="P35" s="1"/>
  <c r="N35"/>
  <c r="N34"/>
  <c r="O34" s="1"/>
  <c r="P34" s="1"/>
  <c r="N33"/>
  <c r="O33" s="1"/>
  <c r="P33" s="1"/>
  <c r="N32"/>
  <c r="O32" s="1"/>
  <c r="P32" s="1"/>
  <c r="O31"/>
  <c r="P31" s="1"/>
  <c r="N31"/>
  <c r="N30"/>
  <c r="O30" s="1"/>
  <c r="P30" s="1"/>
  <c r="N29"/>
  <c r="O29" s="1"/>
  <c r="P29" s="1"/>
  <c r="N28"/>
  <c r="O28" s="1"/>
  <c r="P28" s="1"/>
  <c r="O27"/>
  <c r="P27" s="1"/>
  <c r="N27"/>
  <c r="N26"/>
  <c r="O26" s="1"/>
  <c r="P26" s="1"/>
  <c r="N25"/>
  <c r="O25" s="1"/>
  <c r="P25" s="1"/>
  <c r="N24"/>
  <c r="O24" s="1"/>
  <c r="P24" s="1"/>
  <c r="O23"/>
  <c r="P23" s="1"/>
  <c r="N23"/>
  <c r="N22"/>
  <c r="O22" s="1"/>
  <c r="P22" s="1"/>
  <c r="N21"/>
  <c r="O21" s="1"/>
  <c r="P21" s="1"/>
  <c r="N20"/>
  <c r="O20" s="1"/>
  <c r="P20" s="1"/>
  <c r="O19"/>
  <c r="P19" s="1"/>
  <c r="N19"/>
  <c r="N18"/>
  <c r="O18" s="1"/>
  <c r="P18" s="1"/>
  <c r="N17"/>
  <c r="O17" s="1"/>
  <c r="P17" s="1"/>
  <c r="N16"/>
  <c r="O16" s="1"/>
  <c r="P16" s="1"/>
  <c r="O15"/>
  <c r="P15" s="1"/>
  <c r="N15"/>
  <c r="N14"/>
  <c r="O14" s="1"/>
  <c r="P14" s="1"/>
  <c r="N13"/>
  <c r="O13" s="1"/>
  <c r="P13" s="1"/>
  <c r="N12"/>
  <c r="O12" s="1"/>
  <c r="P12" s="1"/>
  <c r="O11"/>
  <c r="P11" s="1"/>
  <c r="N11"/>
  <c r="N37" i="46"/>
  <c r="O37" s="1"/>
  <c r="P37" s="1"/>
  <c r="N36"/>
  <c r="O36" s="1"/>
  <c r="P36" s="1"/>
  <c r="N35"/>
  <c r="O35" s="1"/>
  <c r="P35" s="1"/>
  <c r="O34"/>
  <c r="P34" s="1"/>
  <c r="N34"/>
  <c r="N33"/>
  <c r="O33" s="1"/>
  <c r="P33" s="1"/>
  <c r="N32"/>
  <c r="O32" s="1"/>
  <c r="P32" s="1"/>
  <c r="N31"/>
  <c r="O31" s="1"/>
  <c r="P31" s="1"/>
  <c r="O30"/>
  <c r="P30" s="1"/>
  <c r="N30"/>
  <c r="N29"/>
  <c r="O29" s="1"/>
  <c r="P29" s="1"/>
  <c r="N28"/>
  <c r="O28" s="1"/>
  <c r="P28" s="1"/>
  <c r="N27"/>
  <c r="O27" s="1"/>
  <c r="P27" s="1"/>
  <c r="O26"/>
  <c r="P26" s="1"/>
  <c r="N26"/>
  <c r="N25"/>
  <c r="O25" s="1"/>
  <c r="P25" s="1"/>
  <c r="N24"/>
  <c r="O24" s="1"/>
  <c r="P24" s="1"/>
  <c r="N23"/>
  <c r="O23" s="1"/>
  <c r="P23" s="1"/>
  <c r="O22"/>
  <c r="P22" s="1"/>
  <c r="N22"/>
  <c r="N21"/>
  <c r="O21" s="1"/>
  <c r="P21" s="1"/>
  <c r="N20"/>
  <c r="O20" s="1"/>
  <c r="P20" s="1"/>
  <c r="N19"/>
  <c r="O19" s="1"/>
  <c r="P19" s="1"/>
  <c r="O18"/>
  <c r="P18" s="1"/>
  <c r="N18"/>
  <c r="N17"/>
  <c r="O17" s="1"/>
  <c r="P17" s="1"/>
  <c r="N16"/>
  <c r="O16" s="1"/>
  <c r="P16" s="1"/>
  <c r="N15"/>
  <c r="O15" s="1"/>
  <c r="P15" s="1"/>
  <c r="O14"/>
  <c r="P14" s="1"/>
  <c r="N14"/>
  <c r="N13"/>
  <c r="O13" s="1"/>
  <c r="P13" s="1"/>
  <c r="N12"/>
  <c r="O12" s="1"/>
  <c r="P12" s="1"/>
  <c r="N11"/>
  <c r="O11" s="1"/>
  <c r="P11" s="1"/>
  <c r="N37" i="45"/>
  <c r="O37" s="1"/>
  <c r="P37" s="1"/>
  <c r="O36"/>
  <c r="P36" s="1"/>
  <c r="N36"/>
  <c r="N35"/>
  <c r="O35" s="1"/>
  <c r="P35" s="1"/>
  <c r="N34"/>
  <c r="O34" s="1"/>
  <c r="P34" s="1"/>
  <c r="N33"/>
  <c r="O33" s="1"/>
  <c r="P33" s="1"/>
  <c r="O32"/>
  <c r="P32" s="1"/>
  <c r="N32"/>
  <c r="N31"/>
  <c r="O31" s="1"/>
  <c r="P31" s="1"/>
  <c r="N30"/>
  <c r="O30" s="1"/>
  <c r="P30" s="1"/>
  <c r="N29"/>
  <c r="O29" s="1"/>
  <c r="P29" s="1"/>
  <c r="O28"/>
  <c r="P28" s="1"/>
  <c r="N28"/>
  <c r="N27"/>
  <c r="O27" s="1"/>
  <c r="P27" s="1"/>
  <c r="N26"/>
  <c r="O26" s="1"/>
  <c r="P26" s="1"/>
  <c r="N25"/>
  <c r="O25" s="1"/>
  <c r="P25" s="1"/>
  <c r="O24"/>
  <c r="P24" s="1"/>
  <c r="N24"/>
  <c r="N23"/>
  <c r="O23" s="1"/>
  <c r="P23" s="1"/>
  <c r="N22"/>
  <c r="O22" s="1"/>
  <c r="P22" s="1"/>
  <c r="N21"/>
  <c r="O21" s="1"/>
  <c r="P21" s="1"/>
  <c r="O20"/>
  <c r="P20" s="1"/>
  <c r="N20"/>
  <c r="N19"/>
  <c r="O19" s="1"/>
  <c r="P19" s="1"/>
  <c r="N18"/>
  <c r="O18" s="1"/>
  <c r="P18" s="1"/>
  <c r="N17"/>
  <c r="O17" s="1"/>
  <c r="P17" s="1"/>
  <c r="O16"/>
  <c r="P16" s="1"/>
  <c r="N16"/>
  <c r="N15"/>
  <c r="O15" s="1"/>
  <c r="P15" s="1"/>
  <c r="N14"/>
  <c r="O14" s="1"/>
  <c r="P14" s="1"/>
  <c r="N13"/>
  <c r="O13" s="1"/>
  <c r="P13" s="1"/>
  <c r="O12"/>
  <c r="P12" s="1"/>
  <c r="N12"/>
  <c r="N11"/>
  <c r="O11" s="1"/>
  <c r="P11" s="1"/>
  <c r="AH37" i="44"/>
  <c r="AI37" s="1"/>
  <c r="AJ37" s="1"/>
  <c r="AH36"/>
  <c r="AI36" s="1"/>
  <c r="AJ36" s="1"/>
  <c r="AH35"/>
  <c r="AI35" s="1"/>
  <c r="AJ35" s="1"/>
  <c r="AH34"/>
  <c r="AI34" s="1"/>
  <c r="AJ34" s="1"/>
  <c r="AH33"/>
  <c r="AI33" s="1"/>
  <c r="AJ33" s="1"/>
  <c r="AH32"/>
  <c r="AI32" s="1"/>
  <c r="AJ32" s="1"/>
  <c r="AH31"/>
  <c r="AI31" s="1"/>
  <c r="AJ31" s="1"/>
  <c r="AH30"/>
  <c r="AI30" s="1"/>
  <c r="AJ30" s="1"/>
  <c r="AH29"/>
  <c r="AI29" s="1"/>
  <c r="AJ29" s="1"/>
  <c r="AH28"/>
  <c r="AI28" s="1"/>
  <c r="AJ28" s="1"/>
  <c r="AH27"/>
  <c r="AI27" s="1"/>
  <c r="AJ27" s="1"/>
  <c r="AH26"/>
  <c r="AI26" s="1"/>
  <c r="AJ26" s="1"/>
  <c r="AH25"/>
  <c r="AI25" s="1"/>
  <c r="AJ25" s="1"/>
  <c r="AH24"/>
  <c r="AI24" s="1"/>
  <c r="AJ24" s="1"/>
  <c r="AH23"/>
  <c r="AI23" s="1"/>
  <c r="AJ23" s="1"/>
  <c r="AH22"/>
  <c r="AI22" s="1"/>
  <c r="AJ22" s="1"/>
  <c r="AH21"/>
  <c r="AI21" s="1"/>
  <c r="AJ21" s="1"/>
  <c r="AH20"/>
  <c r="AI20" s="1"/>
  <c r="AJ20" s="1"/>
  <c r="AH19"/>
  <c r="AI19" s="1"/>
  <c r="AJ19" s="1"/>
  <c r="AH18"/>
  <c r="AI18" s="1"/>
  <c r="AJ18" s="1"/>
  <c r="AH17"/>
  <c r="AI17" s="1"/>
  <c r="AJ17" s="1"/>
  <c r="AH16"/>
  <c r="AI16" s="1"/>
  <c r="AJ16" s="1"/>
  <c r="AH15"/>
  <c r="AI15" s="1"/>
  <c r="AJ15" s="1"/>
  <c r="AH14"/>
  <c r="AI14" s="1"/>
  <c r="AJ14" s="1"/>
  <c r="AH13"/>
  <c r="AI13" s="1"/>
  <c r="AJ13" s="1"/>
  <c r="AH12"/>
  <c r="AI12" s="1"/>
  <c r="AJ12" s="1"/>
  <c r="AH11"/>
  <c r="AI11" s="1"/>
  <c r="AJ11" s="1"/>
  <c r="AH37" i="43"/>
  <c r="AI37" s="1"/>
  <c r="AJ37" s="1"/>
  <c r="AH36"/>
  <c r="AI36" s="1"/>
  <c r="AJ36" s="1"/>
  <c r="AH35"/>
  <c r="AI35" s="1"/>
  <c r="AJ35" s="1"/>
  <c r="AI34"/>
  <c r="AJ34" s="1"/>
  <c r="AH34"/>
  <c r="AH33"/>
  <c r="AI33" s="1"/>
  <c r="AJ33" s="1"/>
  <c r="AH32"/>
  <c r="AI32" s="1"/>
  <c r="AJ32" s="1"/>
  <c r="AH31"/>
  <c r="AI31" s="1"/>
  <c r="AJ31" s="1"/>
  <c r="AI30"/>
  <c r="AJ30" s="1"/>
  <c r="AH30"/>
  <c r="AH29"/>
  <c r="AI29" s="1"/>
  <c r="AJ29" s="1"/>
  <c r="AH28"/>
  <c r="AI28" s="1"/>
  <c r="AJ28" s="1"/>
  <c r="AH27"/>
  <c r="AI27" s="1"/>
  <c r="AJ27" s="1"/>
  <c r="AI26"/>
  <c r="AJ26" s="1"/>
  <c r="AH26"/>
  <c r="AH25"/>
  <c r="AI25" s="1"/>
  <c r="AJ25" s="1"/>
  <c r="AH24"/>
  <c r="AI24" s="1"/>
  <c r="AJ24" s="1"/>
  <c r="AH23"/>
  <c r="AI23" s="1"/>
  <c r="AJ23" s="1"/>
  <c r="AI22"/>
  <c r="AJ22" s="1"/>
  <c r="AH22"/>
  <c r="AH21"/>
  <c r="AI21" s="1"/>
  <c r="AJ21" s="1"/>
  <c r="AH20"/>
  <c r="AI20" s="1"/>
  <c r="AJ20" s="1"/>
  <c r="AH19"/>
  <c r="AI19" s="1"/>
  <c r="AJ19" s="1"/>
  <c r="AI18"/>
  <c r="AJ18" s="1"/>
  <c r="AH18"/>
  <c r="AH17"/>
  <c r="AI17" s="1"/>
  <c r="AJ17" s="1"/>
  <c r="AH16"/>
  <c r="AI16" s="1"/>
  <c r="AJ16" s="1"/>
  <c r="AH15"/>
  <c r="AI15" s="1"/>
  <c r="AJ15" s="1"/>
  <c r="AI14"/>
  <c r="AJ14" s="1"/>
  <c r="AH14"/>
  <c r="AH13"/>
  <c r="AI13" s="1"/>
  <c r="AJ13" s="1"/>
  <c r="AH12"/>
  <c r="AI12" s="1"/>
  <c r="AJ12" s="1"/>
  <c r="AH11"/>
  <c r="AI11" s="1"/>
  <c r="AJ11" s="1"/>
  <c r="AH37" i="42"/>
  <c r="AI37" s="1"/>
  <c r="AJ37" s="1"/>
  <c r="AH36"/>
  <c r="AI36" s="1"/>
  <c r="AJ36" s="1"/>
  <c r="AH35"/>
  <c r="AI35" s="1"/>
  <c r="AJ35" s="1"/>
  <c r="AH34"/>
  <c r="AI34" s="1"/>
  <c r="AJ34" s="1"/>
  <c r="AH33"/>
  <c r="AI33" s="1"/>
  <c r="AJ33" s="1"/>
  <c r="AH32"/>
  <c r="AI32" s="1"/>
  <c r="AJ32" s="1"/>
  <c r="AH31"/>
  <c r="AI31" s="1"/>
  <c r="AJ31" s="1"/>
  <c r="AH30"/>
  <c r="AI30" s="1"/>
  <c r="AJ30" s="1"/>
  <c r="AH29"/>
  <c r="AI29" s="1"/>
  <c r="AJ29" s="1"/>
  <c r="AH28"/>
  <c r="AI28" s="1"/>
  <c r="AJ28" s="1"/>
  <c r="AH27"/>
  <c r="AI27" s="1"/>
  <c r="AJ27" s="1"/>
  <c r="AH26"/>
  <c r="AI26" s="1"/>
  <c r="AJ26" s="1"/>
  <c r="AH25"/>
  <c r="AI25" s="1"/>
  <c r="AJ25" s="1"/>
  <c r="AH24"/>
  <c r="AI24" s="1"/>
  <c r="AJ24" s="1"/>
  <c r="AH23"/>
  <c r="AI23" s="1"/>
  <c r="AJ23" s="1"/>
  <c r="AH22"/>
  <c r="AI22" s="1"/>
  <c r="AJ22" s="1"/>
  <c r="AH21"/>
  <c r="AI21" s="1"/>
  <c r="AJ21" s="1"/>
  <c r="AH20"/>
  <c r="AI20" s="1"/>
  <c r="AJ20" s="1"/>
  <c r="AH19"/>
  <c r="AI19" s="1"/>
  <c r="AJ19" s="1"/>
  <c r="AH18"/>
  <c r="AI18" s="1"/>
  <c r="AJ18" s="1"/>
  <c r="AH17"/>
  <c r="AI17" s="1"/>
  <c r="AJ17" s="1"/>
  <c r="AH16"/>
  <c r="AI16" s="1"/>
  <c r="AJ16" s="1"/>
  <c r="AH15"/>
  <c r="AI15" s="1"/>
  <c r="AJ15" s="1"/>
  <c r="AH14"/>
  <c r="AI14" s="1"/>
  <c r="AJ14" s="1"/>
  <c r="AH13"/>
  <c r="AI13" s="1"/>
  <c r="AJ13" s="1"/>
  <c r="AH12"/>
  <c r="AI12" s="1"/>
  <c r="AJ12" s="1"/>
  <c r="AH11"/>
  <c r="AI11" s="1"/>
  <c r="AJ11" s="1"/>
  <c r="O37" i="41"/>
  <c r="P37" s="1"/>
  <c r="N37"/>
  <c r="N36"/>
  <c r="O36" s="1"/>
  <c r="P36" s="1"/>
  <c r="O35"/>
  <c r="P35" s="1"/>
  <c r="N35"/>
  <c r="N34"/>
  <c r="O34" s="1"/>
  <c r="P34" s="1"/>
  <c r="O33"/>
  <c r="P33" s="1"/>
  <c r="N33"/>
  <c r="N32"/>
  <c r="O32" s="1"/>
  <c r="P32" s="1"/>
  <c r="O31"/>
  <c r="P31" s="1"/>
  <c r="N31"/>
  <c r="N30"/>
  <c r="O30" s="1"/>
  <c r="P30" s="1"/>
  <c r="O29"/>
  <c r="P29" s="1"/>
  <c r="N29"/>
  <c r="N28"/>
  <c r="O28" s="1"/>
  <c r="P28" s="1"/>
  <c r="O27"/>
  <c r="P27" s="1"/>
  <c r="N27"/>
  <c r="N26"/>
  <c r="O26" s="1"/>
  <c r="P26" s="1"/>
  <c r="O25"/>
  <c r="P25" s="1"/>
  <c r="N25"/>
  <c r="N24"/>
  <c r="O24" s="1"/>
  <c r="P24" s="1"/>
  <c r="O23"/>
  <c r="P23" s="1"/>
  <c r="N23"/>
  <c r="N22"/>
  <c r="O22" s="1"/>
  <c r="P22" s="1"/>
  <c r="O21"/>
  <c r="P21" s="1"/>
  <c r="N21"/>
  <c r="N20"/>
  <c r="O20" s="1"/>
  <c r="P20" s="1"/>
  <c r="O19"/>
  <c r="P19" s="1"/>
  <c r="N19"/>
  <c r="N18"/>
  <c r="O18" s="1"/>
  <c r="P18" s="1"/>
  <c r="O17"/>
  <c r="P17" s="1"/>
  <c r="N17"/>
  <c r="N16"/>
  <c r="O16" s="1"/>
  <c r="P16" s="1"/>
  <c r="O15"/>
  <c r="P15" s="1"/>
  <c r="N15"/>
  <c r="N14"/>
  <c r="O14" s="1"/>
  <c r="P14" s="1"/>
  <c r="O13"/>
  <c r="P13" s="1"/>
  <c r="N13"/>
  <c r="N12"/>
  <c r="O12" s="1"/>
  <c r="P12" s="1"/>
  <c r="O11"/>
  <c r="P11" s="1"/>
  <c r="N11"/>
  <c r="O37" i="40"/>
  <c r="P37" s="1"/>
  <c r="N37"/>
  <c r="N36"/>
  <c r="O36" s="1"/>
  <c r="P36" s="1"/>
  <c r="O35"/>
  <c r="P35" s="1"/>
  <c r="N35"/>
  <c r="N34"/>
  <c r="O34" s="1"/>
  <c r="P34" s="1"/>
  <c r="O33"/>
  <c r="P33" s="1"/>
  <c r="N33"/>
  <c r="N32"/>
  <c r="O32" s="1"/>
  <c r="P32" s="1"/>
  <c r="O31"/>
  <c r="P31" s="1"/>
  <c r="N31"/>
  <c r="N30"/>
  <c r="O30" s="1"/>
  <c r="P30" s="1"/>
  <c r="O29"/>
  <c r="P29" s="1"/>
  <c r="N29"/>
  <c r="N28"/>
  <c r="O28" s="1"/>
  <c r="P28" s="1"/>
  <c r="O27"/>
  <c r="P27" s="1"/>
  <c r="N27"/>
  <c r="N26"/>
  <c r="O26" s="1"/>
  <c r="P26" s="1"/>
  <c r="O25"/>
  <c r="P25" s="1"/>
  <c r="N25"/>
  <c r="N24"/>
  <c r="O24" s="1"/>
  <c r="P24" s="1"/>
  <c r="O23"/>
  <c r="P23" s="1"/>
  <c r="N23"/>
  <c r="N22"/>
  <c r="O22" s="1"/>
  <c r="P22" s="1"/>
  <c r="O21"/>
  <c r="P21" s="1"/>
  <c r="N21"/>
  <c r="N20"/>
  <c r="O20" s="1"/>
  <c r="P20" s="1"/>
  <c r="O19"/>
  <c r="P19" s="1"/>
  <c r="N19"/>
  <c r="N18"/>
  <c r="O18" s="1"/>
  <c r="P18" s="1"/>
  <c r="O17"/>
  <c r="P17" s="1"/>
  <c r="N17"/>
  <c r="N16"/>
  <c r="O16" s="1"/>
  <c r="P16" s="1"/>
  <c r="O15"/>
  <c r="P15" s="1"/>
  <c r="N15"/>
  <c r="N14"/>
  <c r="O14" s="1"/>
  <c r="P14" s="1"/>
  <c r="O13"/>
  <c r="P13" s="1"/>
  <c r="N13"/>
  <c r="N12"/>
  <c r="O12" s="1"/>
  <c r="P12" s="1"/>
  <c r="O11"/>
  <c r="P11" s="1"/>
  <c r="N11"/>
  <c r="N37" i="39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O29"/>
  <c r="P29" s="1"/>
  <c r="N29"/>
  <c r="N28"/>
  <c r="O28" s="1"/>
  <c r="P28" s="1"/>
  <c r="O27"/>
  <c r="P27" s="1"/>
  <c r="N27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AH37" i="38"/>
  <c r="AI37" s="1"/>
  <c r="AJ37" s="1"/>
  <c r="AH36"/>
  <c r="AI36" s="1"/>
  <c r="AJ36" s="1"/>
  <c r="AH35"/>
  <c r="AI35" s="1"/>
  <c r="AJ35" s="1"/>
  <c r="AH34"/>
  <c r="AI34" s="1"/>
  <c r="AJ34" s="1"/>
  <c r="AH33"/>
  <c r="AI33" s="1"/>
  <c r="AJ33" s="1"/>
  <c r="AH32"/>
  <c r="AI32" s="1"/>
  <c r="AJ32" s="1"/>
  <c r="AH31"/>
  <c r="AI31" s="1"/>
  <c r="AJ31" s="1"/>
  <c r="AH30"/>
  <c r="AI30" s="1"/>
  <c r="AJ30" s="1"/>
  <c r="AH29"/>
  <c r="AI29" s="1"/>
  <c r="AJ29" s="1"/>
  <c r="AH28"/>
  <c r="AI28" s="1"/>
  <c r="AJ28" s="1"/>
  <c r="AH27"/>
  <c r="AI27" s="1"/>
  <c r="AJ27" s="1"/>
  <c r="AH26"/>
  <c r="AI26" s="1"/>
  <c r="AJ26" s="1"/>
  <c r="AH25"/>
  <c r="AI25" s="1"/>
  <c r="AJ25" s="1"/>
  <c r="AH24"/>
  <c r="AI24" s="1"/>
  <c r="AJ24" s="1"/>
  <c r="AH23"/>
  <c r="AI23" s="1"/>
  <c r="AJ23" s="1"/>
  <c r="AH22"/>
  <c r="AI22" s="1"/>
  <c r="AJ22" s="1"/>
  <c r="AH21"/>
  <c r="AI21" s="1"/>
  <c r="AJ21" s="1"/>
  <c r="AH20"/>
  <c r="AI20" s="1"/>
  <c r="AJ20" s="1"/>
  <c r="AH19"/>
  <c r="AI19" s="1"/>
  <c r="AJ19" s="1"/>
  <c r="AH18"/>
  <c r="AI18" s="1"/>
  <c r="AJ18" s="1"/>
  <c r="AH17"/>
  <c r="AI17" s="1"/>
  <c r="AJ17" s="1"/>
  <c r="AH16"/>
  <c r="AI16" s="1"/>
  <c r="AJ16" s="1"/>
  <c r="AH15"/>
  <c r="AI15" s="1"/>
  <c r="AJ15" s="1"/>
  <c r="AH14"/>
  <c r="AI14" s="1"/>
  <c r="AJ14" s="1"/>
  <c r="AH13"/>
  <c r="AI13" s="1"/>
  <c r="AJ13" s="1"/>
  <c r="AH12"/>
  <c r="AI12" s="1"/>
  <c r="AJ12" s="1"/>
  <c r="AH11"/>
  <c r="AI11" s="1"/>
  <c r="AJ11" s="1"/>
  <c r="N37" i="37"/>
  <c r="O37" s="1"/>
  <c r="P37" s="1"/>
  <c r="O36"/>
  <c r="P36" s="1"/>
  <c r="N36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N29"/>
  <c r="O29" s="1"/>
  <c r="P29" s="1"/>
  <c r="O28"/>
  <c r="P28" s="1"/>
  <c r="N28"/>
  <c r="N27"/>
  <c r="O27" s="1"/>
  <c r="P27" s="1"/>
  <c r="N26"/>
  <c r="O26" s="1"/>
  <c r="P26" s="1"/>
  <c r="N25"/>
  <c r="O25" s="1"/>
  <c r="P25" s="1"/>
  <c r="O24"/>
  <c r="P24" s="1"/>
  <c r="N24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O16"/>
  <c r="P16" s="1"/>
  <c r="N16"/>
  <c r="N15"/>
  <c r="O15" s="1"/>
  <c r="P15" s="1"/>
  <c r="N14"/>
  <c r="O14" s="1"/>
  <c r="P14" s="1"/>
  <c r="N13"/>
  <c r="O13" s="1"/>
  <c r="P13" s="1"/>
  <c r="O12"/>
  <c r="P12" s="1"/>
  <c r="N12"/>
  <c r="N11"/>
  <c r="O11" s="1"/>
  <c r="P11" s="1"/>
  <c r="N37" i="35"/>
  <c r="O37" s="1"/>
  <c r="P37" s="1"/>
  <c r="O36"/>
  <c r="P36" s="1"/>
  <c r="N36"/>
  <c r="N35"/>
  <c r="O35" s="1"/>
  <c r="P35" s="1"/>
  <c r="N34"/>
  <c r="O34" s="1"/>
  <c r="P34" s="1"/>
  <c r="N33"/>
  <c r="O33" s="1"/>
  <c r="P33" s="1"/>
  <c r="O32"/>
  <c r="P32" s="1"/>
  <c r="N32"/>
  <c r="N31"/>
  <c r="O31" s="1"/>
  <c r="P31" s="1"/>
  <c r="N30"/>
  <c r="O30" s="1"/>
  <c r="P30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37" i="34"/>
  <c r="O37" s="1"/>
  <c r="P37" s="1"/>
  <c r="O36"/>
  <c r="P36" s="1"/>
  <c r="N36"/>
  <c r="N35"/>
  <c r="O35" s="1"/>
  <c r="P35" s="1"/>
  <c r="O34"/>
  <c r="P34" s="1"/>
  <c r="N34"/>
  <c r="N33"/>
  <c r="O33" s="1"/>
  <c r="P33" s="1"/>
  <c r="O32"/>
  <c r="P32" s="1"/>
  <c r="N32"/>
  <c r="N31"/>
  <c r="O31" s="1"/>
  <c r="P31" s="1"/>
  <c r="N30"/>
  <c r="O30" s="1"/>
  <c r="P30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37" i="33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AH37" i="32"/>
  <c r="AI37" s="1"/>
  <c r="AJ37" s="1"/>
  <c r="AH36"/>
  <c r="AI36" s="1"/>
  <c r="AJ36" s="1"/>
  <c r="AH35"/>
  <c r="AI35" s="1"/>
  <c r="AJ35" s="1"/>
  <c r="AH34"/>
  <c r="AI34" s="1"/>
  <c r="AJ34" s="1"/>
  <c r="AH33"/>
  <c r="AI33" s="1"/>
  <c r="AJ33" s="1"/>
  <c r="AH32"/>
  <c r="AI32" s="1"/>
  <c r="AJ32" s="1"/>
  <c r="AH31"/>
  <c r="AI31" s="1"/>
  <c r="AJ31" s="1"/>
  <c r="AH30"/>
  <c r="AI30" s="1"/>
  <c r="AJ30" s="1"/>
  <c r="AH29"/>
  <c r="AI29" s="1"/>
  <c r="AJ29" s="1"/>
  <c r="AH28"/>
  <c r="AI28" s="1"/>
  <c r="AJ28" s="1"/>
  <c r="AH27"/>
  <c r="AI27" s="1"/>
  <c r="AJ27" s="1"/>
  <c r="AH26"/>
  <c r="AI26" s="1"/>
  <c r="AJ26" s="1"/>
  <c r="AH25"/>
  <c r="AI25" s="1"/>
  <c r="AJ25" s="1"/>
  <c r="AH24"/>
  <c r="AI24" s="1"/>
  <c r="AJ24" s="1"/>
  <c r="AH23"/>
  <c r="AI23" s="1"/>
  <c r="AJ23" s="1"/>
  <c r="AH22"/>
  <c r="AI22" s="1"/>
  <c r="AJ22" s="1"/>
  <c r="AH21"/>
  <c r="AI21" s="1"/>
  <c r="AJ21" s="1"/>
  <c r="AH20"/>
  <c r="AI20" s="1"/>
  <c r="AJ20" s="1"/>
  <c r="AH19"/>
  <c r="AI19" s="1"/>
  <c r="AJ19" s="1"/>
  <c r="AH18"/>
  <c r="AI18" s="1"/>
  <c r="AJ18" s="1"/>
  <c r="AH17"/>
  <c r="AI17" s="1"/>
  <c r="AJ17" s="1"/>
  <c r="AH16"/>
  <c r="AI16" s="1"/>
  <c r="AJ16" s="1"/>
  <c r="AH15"/>
  <c r="AI15" s="1"/>
  <c r="AJ15" s="1"/>
  <c r="AH14"/>
  <c r="AI14" s="1"/>
  <c r="AJ14" s="1"/>
  <c r="AH13"/>
  <c r="AI13" s="1"/>
  <c r="AJ13" s="1"/>
  <c r="AH12"/>
  <c r="AI12" s="1"/>
  <c r="AJ12" s="1"/>
  <c r="AH11"/>
  <c r="AI11" s="1"/>
  <c r="AJ11" s="1"/>
  <c r="N37" i="24"/>
  <c r="O37" s="1"/>
  <c r="P37" s="1"/>
  <c r="O36"/>
  <c r="P36" s="1"/>
  <c r="N36"/>
  <c r="N35"/>
  <c r="O35" s="1"/>
  <c r="P35" s="1"/>
  <c r="O34"/>
  <c r="P34" s="1"/>
  <c r="N34"/>
  <c r="N33"/>
  <c r="O33" s="1"/>
  <c r="P33" s="1"/>
  <c r="O32"/>
  <c r="P32" s="1"/>
  <c r="N32"/>
  <c r="N31"/>
  <c r="O31" s="1"/>
  <c r="P31" s="1"/>
  <c r="O30"/>
  <c r="P30" s="1"/>
  <c r="N30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17" i="23"/>
  <c r="N30" i="22" l="1"/>
  <c r="O30" s="1"/>
  <c r="P30" s="1"/>
  <c r="N30" i="21"/>
  <c r="O30" s="1"/>
  <c r="P30" s="1"/>
  <c r="N30" i="1"/>
  <c r="O30" s="1"/>
  <c r="P30" s="1"/>
  <c r="N29"/>
  <c r="O29" s="1"/>
  <c r="P29" s="1"/>
  <c r="N37" i="30"/>
  <c r="O37" s="1"/>
  <c r="P37" s="1"/>
  <c r="O36"/>
  <c r="P36" s="1"/>
  <c r="N36"/>
  <c r="N35"/>
  <c r="O35" s="1"/>
  <c r="P35" s="1"/>
  <c r="N34"/>
  <c r="O34" s="1"/>
  <c r="P34" s="1"/>
  <c r="N33"/>
  <c r="O33" s="1"/>
  <c r="P33" s="1"/>
  <c r="O32"/>
  <c r="P32" s="1"/>
  <c r="N32"/>
  <c r="N31"/>
  <c r="O31" s="1"/>
  <c r="P31" s="1"/>
  <c r="N30"/>
  <c r="O30" s="1"/>
  <c r="P30" s="1"/>
  <c r="N29"/>
  <c r="O29" s="1"/>
  <c r="P29" s="1"/>
  <c r="O28"/>
  <c r="P28" s="1"/>
  <c r="N28"/>
  <c r="N27"/>
  <c r="O27" s="1"/>
  <c r="P27" s="1"/>
  <c r="N26"/>
  <c r="O26" s="1"/>
  <c r="P26" s="1"/>
  <c r="N25"/>
  <c r="O25" s="1"/>
  <c r="P25" s="1"/>
  <c r="O24"/>
  <c r="P24" s="1"/>
  <c r="N24"/>
  <c r="N23"/>
  <c r="O23" s="1"/>
  <c r="P23" s="1"/>
  <c r="N22"/>
  <c r="O22" s="1"/>
  <c r="P22" s="1"/>
  <c r="N21"/>
  <c r="O21" s="1"/>
  <c r="P21" s="1"/>
  <c r="O20"/>
  <c r="P20" s="1"/>
  <c r="N20"/>
  <c r="N19"/>
  <c r="O19" s="1"/>
  <c r="P19" s="1"/>
  <c r="N18"/>
  <c r="O18" s="1"/>
  <c r="P18" s="1"/>
  <c r="N17"/>
  <c r="O17" s="1"/>
  <c r="P17" s="1"/>
  <c r="O16"/>
  <c r="P16" s="1"/>
  <c r="N16"/>
  <c r="N15"/>
  <c r="O15" s="1"/>
  <c r="P15" s="1"/>
  <c r="N14"/>
  <c r="O14" s="1"/>
  <c r="P14" s="1"/>
  <c r="N13"/>
  <c r="O13" s="1"/>
  <c r="P13" s="1"/>
  <c r="O12"/>
  <c r="P12" s="1"/>
  <c r="N12"/>
  <c r="N11"/>
  <c r="O11" s="1"/>
  <c r="P11" s="1"/>
  <c r="N37" i="29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O30"/>
  <c r="P30" s="1"/>
  <c r="N30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O18"/>
  <c r="P18" s="1"/>
  <c r="N18"/>
  <c r="N17"/>
  <c r="O17" s="1"/>
  <c r="P17" s="1"/>
  <c r="N16"/>
  <c r="O16" s="1"/>
  <c r="P16" s="1"/>
  <c r="N15"/>
  <c r="O15" s="1"/>
  <c r="P15" s="1"/>
  <c r="O14"/>
  <c r="P14" s="1"/>
  <c r="N14"/>
  <c r="N13"/>
  <c r="O13" s="1"/>
  <c r="P13" s="1"/>
  <c r="N12"/>
  <c r="O12" s="1"/>
  <c r="P12" s="1"/>
  <c r="N11"/>
  <c r="O11" s="1"/>
  <c r="P11" s="1"/>
  <c r="N37" i="27"/>
  <c r="O37" s="1"/>
  <c r="P37" s="1"/>
  <c r="N36"/>
  <c r="O36" s="1"/>
  <c r="P36" s="1"/>
  <c r="O35"/>
  <c r="P35" s="1"/>
  <c r="N35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N29"/>
  <c r="O29" s="1"/>
  <c r="P29" s="1"/>
  <c r="N28"/>
  <c r="O28" s="1"/>
  <c r="P28" s="1"/>
  <c r="O27"/>
  <c r="P27" s="1"/>
  <c r="N27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O13"/>
  <c r="P13" s="1"/>
  <c r="N13"/>
  <c r="N12"/>
  <c r="O12" s="1"/>
  <c r="P12" s="1"/>
  <c r="N11"/>
  <c r="O11" s="1"/>
  <c r="P11" s="1"/>
  <c r="N37" i="26"/>
  <c r="O37" s="1"/>
  <c r="P37" s="1"/>
  <c r="N36"/>
  <c r="O36" s="1"/>
  <c r="P36" s="1"/>
  <c r="N35"/>
  <c r="O35" s="1"/>
  <c r="P35" s="1"/>
  <c r="N34"/>
  <c r="O34" s="1"/>
  <c r="P34" s="1"/>
  <c r="O33"/>
  <c r="P33" s="1"/>
  <c r="N33"/>
  <c r="N32"/>
  <c r="O32" s="1"/>
  <c r="P32" s="1"/>
  <c r="N31"/>
  <c r="O31" s="1"/>
  <c r="P31" s="1"/>
  <c r="N30"/>
  <c r="O30" s="1"/>
  <c r="P30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O19"/>
  <c r="P19" s="1"/>
  <c r="N19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O13"/>
  <c r="P13" s="1"/>
  <c r="N13"/>
  <c r="N12"/>
  <c r="O12" s="1"/>
  <c r="P12" s="1"/>
  <c r="N11"/>
  <c r="O11" s="1"/>
  <c r="P11" s="1"/>
  <c r="N37" i="25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30"/>
  <c r="O30" s="1"/>
  <c r="P30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30" i="23"/>
  <c r="O30" s="1"/>
  <c r="P30" s="1"/>
  <c r="N37"/>
  <c r="O37" s="1"/>
  <c r="P37" s="1"/>
  <c r="O36"/>
  <c r="P36" s="1"/>
  <c r="N36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O17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37" i="22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O32"/>
  <c r="P32" s="1"/>
  <c r="N32"/>
  <c r="N31"/>
  <c r="O31" s="1"/>
  <c r="P31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O21"/>
  <c r="P21" s="1"/>
  <c r="N2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37" i="21"/>
  <c r="O37" s="1"/>
  <c r="P37" s="1"/>
  <c r="N36"/>
  <c r="O36" s="1"/>
  <c r="P36" s="1"/>
  <c r="N35"/>
  <c r="O35" s="1"/>
  <c r="P35" s="1"/>
  <c r="N34"/>
  <c r="O34" s="1"/>
  <c r="P34" s="1"/>
  <c r="N33"/>
  <c r="O33" s="1"/>
  <c r="P33" s="1"/>
  <c r="N32"/>
  <c r="O32" s="1"/>
  <c r="P32" s="1"/>
  <c r="N31"/>
  <c r="O31" s="1"/>
  <c r="P31" s="1"/>
  <c r="N29"/>
  <c r="O29" s="1"/>
  <c r="P29" s="1"/>
  <c r="N28"/>
  <c r="O28" s="1"/>
  <c r="P28" s="1"/>
  <c r="N27"/>
  <c r="O27" s="1"/>
  <c r="P27" s="1"/>
  <c r="N26"/>
  <c r="O26" s="1"/>
  <c r="P26" s="1"/>
  <c r="N25"/>
  <c r="O25" s="1"/>
  <c r="P25" s="1"/>
  <c r="N24"/>
  <c r="O24" s="1"/>
  <c r="P24" s="1"/>
  <c r="N23"/>
  <c r="O23" s="1"/>
  <c r="P23" s="1"/>
  <c r="N22"/>
  <c r="O22" s="1"/>
  <c r="P22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6"/>
  <c r="O16" s="1"/>
  <c r="P16" s="1"/>
  <c r="N15"/>
  <c r="O15" s="1"/>
  <c r="P15" s="1"/>
  <c r="N14"/>
  <c r="O14" s="1"/>
  <c r="P14" s="1"/>
  <c r="N13"/>
  <c r="O13" s="1"/>
  <c r="P13" s="1"/>
  <c r="N12"/>
  <c r="O12" s="1"/>
  <c r="P12" s="1"/>
  <c r="N11"/>
  <c r="O11" s="1"/>
  <c r="P11" s="1"/>
  <c r="N11" i="1"/>
  <c r="O11" s="1"/>
  <c r="P11" s="1"/>
  <c r="N12"/>
  <c r="O12" s="1"/>
  <c r="P12" s="1"/>
  <c r="N13"/>
  <c r="O13" s="1"/>
  <c r="P13" s="1"/>
  <c r="N14"/>
  <c r="O14" s="1"/>
  <c r="P14" s="1"/>
  <c r="N15"/>
  <c r="O15" s="1"/>
  <c r="P15" s="1"/>
  <c r="N16"/>
  <c r="O16" s="1"/>
  <c r="P16" s="1"/>
  <c r="N17"/>
  <c r="O17" s="1"/>
  <c r="P17" s="1"/>
  <c r="N18"/>
  <c r="O18" s="1"/>
  <c r="P18" s="1"/>
  <c r="N19"/>
  <c r="O19" s="1"/>
  <c r="P19" s="1"/>
  <c r="N20"/>
  <c r="O20" s="1"/>
  <c r="P20" s="1"/>
  <c r="N21"/>
  <c r="O21" s="1"/>
  <c r="P21" s="1"/>
  <c r="N22"/>
  <c r="O22" s="1"/>
  <c r="P22" s="1"/>
  <c r="N23"/>
  <c r="O23" s="1"/>
  <c r="P23" s="1"/>
  <c r="N24"/>
  <c r="O24" s="1"/>
  <c r="P24" s="1"/>
  <c r="N25"/>
  <c r="O25" s="1"/>
  <c r="P25" s="1"/>
  <c r="N26"/>
  <c r="O26" s="1"/>
  <c r="P26" s="1"/>
  <c r="N27"/>
  <c r="O27" s="1"/>
  <c r="P27" s="1"/>
  <c r="N28"/>
  <c r="O28" s="1"/>
  <c r="P28" s="1"/>
  <c r="N31"/>
  <c r="O31" s="1"/>
  <c r="P31" s="1"/>
  <c r="N32"/>
  <c r="O32" s="1"/>
  <c r="P32" s="1"/>
  <c r="N33"/>
  <c r="O33" s="1"/>
  <c r="P33" s="1"/>
  <c r="N34"/>
  <c r="O34" s="1"/>
  <c r="P34" s="1"/>
  <c r="N35"/>
  <c r="O35" s="1"/>
  <c r="P35" s="1"/>
  <c r="N36"/>
  <c r="O36" s="1"/>
  <c r="P36" s="1"/>
  <c r="N37"/>
  <c r="O37" s="1"/>
  <c r="P37" s="1"/>
</calcChain>
</file>

<file path=xl/sharedStrings.xml><?xml version="1.0" encoding="utf-8"?>
<sst xmlns="http://schemas.openxmlformats.org/spreadsheetml/2006/main" count="1320" uniqueCount="98">
  <si>
    <t>№</t>
  </si>
  <si>
    <t>Всего выдано продуктов в брутто на 1 чел.за 10дней</t>
  </si>
  <si>
    <t>В среднем за 10 дней</t>
  </si>
  <si>
    <t>Хлеб</t>
  </si>
  <si>
    <t xml:space="preserve">Мука </t>
  </si>
  <si>
    <t>Картофель</t>
  </si>
  <si>
    <t>Овощи</t>
  </si>
  <si>
    <t>Фрукты свежие</t>
  </si>
  <si>
    <t>Фрукты сухие</t>
  </si>
  <si>
    <t>Соки</t>
  </si>
  <si>
    <t>Кондит.изделия</t>
  </si>
  <si>
    <t>Сахар</t>
  </si>
  <si>
    <t>Масло сливочное</t>
  </si>
  <si>
    <t>Масло растит-е</t>
  </si>
  <si>
    <t>Яйцо</t>
  </si>
  <si>
    <t>Творог</t>
  </si>
  <si>
    <t>Мясо</t>
  </si>
  <si>
    <t>Птица</t>
  </si>
  <si>
    <t>Рыба и сельдь</t>
  </si>
  <si>
    <t>Сметана</t>
  </si>
  <si>
    <t>Сыр</t>
  </si>
  <si>
    <t>Чай</t>
  </si>
  <si>
    <t>Кофе</t>
  </si>
  <si>
    <t>Какао</t>
  </si>
  <si>
    <t>Соль</t>
  </si>
  <si>
    <t>Специи</t>
  </si>
  <si>
    <t>Дрожжи</t>
  </si>
  <si>
    <t>Наименование продукта</t>
  </si>
  <si>
    <t>Отклонения от нормы %+/-</t>
  </si>
  <si>
    <t>Норма продукта в гр. (брутто) на 1 чел.</t>
  </si>
  <si>
    <t>Колбасные издел.</t>
  </si>
  <si>
    <t>Молоко и кисл. прод.</t>
  </si>
  <si>
    <t>Крупа,боб,макарон.изд.</t>
  </si>
  <si>
    <t>Примечание</t>
  </si>
  <si>
    <t>Фактически выдано продуктов в брутто по дням(всего),г на 1чел./кол. питающихся</t>
  </si>
  <si>
    <t>Ведомость контроля за выполнением норм продуктов питания за  с 1 сентября по 10 сентября  2022 года</t>
  </si>
  <si>
    <t>Ведомость контроля за выполнением норм продуктов питания за  с 11 сентября по 20 сентября  2022 года</t>
  </si>
  <si>
    <t>Ведомость контроля за выполнением норм продуктов питания за  с 21 сентября по 30 сентября  2022 года</t>
  </si>
  <si>
    <t>Ведомость контроля за выполнением норм продуктов питания за  с 1 октября по 10 октября   2022 года</t>
  </si>
  <si>
    <t>Ведомость контроля за выполнением норм продуктов питания за  с 11 октября по 20 октября   2022 года</t>
  </si>
  <si>
    <t>Кофе/цикорий</t>
  </si>
  <si>
    <t>Кофе/ цикорий</t>
  </si>
  <si>
    <t>Ведомость контроля за выполнением норм продуктов питания за  с 21 октября по 28 октября с 7 ноября по 8 ноября   2022 года</t>
  </si>
  <si>
    <t>Фактически выдано продуктов в брутто по дням(всего),г на 1чел./кол. Питающихся</t>
  </si>
  <si>
    <t>В среднем за 30 дней</t>
  </si>
  <si>
    <t>Всего выдано продуктов в брутто на 1 чел.за 30дней</t>
  </si>
  <si>
    <t>Ведомость контроля за выполнением норм продуктов питания за  с 29 ноября по 08 декабря   2022 года</t>
  </si>
  <si>
    <t>Ведомость контроля за выполнением норм продуктов питания за  с 09 декабря по 18 декабря   2022 года</t>
  </si>
  <si>
    <t>Ведомость контроля за выполнением норм продуктов питания за  с 10 ноября по 19 ноября   2022 года</t>
  </si>
  <si>
    <t xml:space="preserve">Ведомость контроля за выполнением норм продуктов питания за 30 дней  01 сентября по 30 сентября 2022 года </t>
  </si>
  <si>
    <t xml:space="preserve">Ведомость контроля за выполнением норм продуктов питания за 30 дней  с 01октября по 08 ноября (с 28.10 по 06.11 каникулы) 2022 года </t>
  </si>
  <si>
    <t xml:space="preserve">Утверждаю:                                                                                          Руководитель школы- интернат: __________Ахметова Р.Т.                                 от "_______" _________________ г.
</t>
  </si>
  <si>
    <t>Врач (диетсестра)</t>
  </si>
  <si>
    <t>подпись</t>
  </si>
  <si>
    <t>расшифровка подписи</t>
  </si>
  <si>
    <t xml:space="preserve">Утверждаю:                                                                                             Руководитель школы- интернат: __________Ахметова Р.Т.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</si>
  <si>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</si>
  <si>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</si>
  <si>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</si>
  <si>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</si>
  <si>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</si>
  <si>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</si>
  <si>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</si>
  <si>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</si>
  <si>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</si>
  <si>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</si>
  <si>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</si>
  <si>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</si>
  <si>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</si>
  <si>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</si>
  <si>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</si>
  <si>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</si>
  <si>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от "_______" _________________ г.
</t>
  </si>
  <si>
    <t>Ведомость контроля за выполнением норм продуктов питания за  с 20 ноября по 29 ноября   2022 года</t>
  </si>
  <si>
    <t xml:space="preserve">Ведомость контроля за выполнением норм продуктов питания за 30 дней  с 10 ноября по 09 декабря 2022 года </t>
  </si>
  <si>
    <t>Ведомость контроля за выполнением норм продуктов питания за  с 20 декабря по 29 декабря  2022 года</t>
  </si>
  <si>
    <t>Ведомость контроля за выполнением норм продуктов питания за  с 30 декабря (с31.12-08.01 каникулы) по 17 января   2023 года</t>
  </si>
  <si>
    <t>Ведомость контроля за выполнением норм продуктов питания за  с 18 января по 27 января   2023 года</t>
  </si>
  <si>
    <t>Ведомость контроля за выполнением норм продуктов питания за  с 28 января по 06 февраля  2023 года</t>
  </si>
  <si>
    <t>Ведомость контроля за выполнением норм продуктов питания за  с 07 февраля ро 16 февраля  2023 года</t>
  </si>
  <si>
    <t>Ведомость контроля за выполнением норм продуктов питания за  с 17 февраля по 26 февраля   2023 года</t>
  </si>
  <si>
    <t>Ведомость контроля за выполнением норм продуктов питания за  с 27 февраля по 08 марта   2023 года</t>
  </si>
  <si>
    <t>Ведомость контроля за выполнением норм продуктов питания за  с 09 марта по (каникулы с 17.03 по 25.03) 27марта 2023 года</t>
  </si>
  <si>
    <t>Ведомость контроля за выполнением норм продуктов питания за  с 28 марта по 07 апреля   2023 года</t>
  </si>
  <si>
    <t>Ведомость контроля за выполнением норм продуктов питания за  с 08 апреля по 17 апреля   2023 года</t>
  </si>
  <si>
    <t>Ведомость контроля за выполнением норм продуктов питания за  с  18 апреля по 27 апреля 2023 года</t>
  </si>
  <si>
    <t>Ведомость контроля за выполнением норм продуктов питания за  с 28 апреля по 07 мая   2023 года</t>
  </si>
  <si>
    <t>Ведомость контроля за выполнением норм продуктов питания за  с 08 мая по 17 мая   2023 года</t>
  </si>
  <si>
    <t>Ведомость контроля за выполнением норм продуктов питания за  с  18 мая по 27 мая 2023 года</t>
  </si>
  <si>
    <t>Ведомость контроля за выполнением норм продуктов питания за  с 28 мая по 01 июня   2023 года</t>
  </si>
  <si>
    <t xml:space="preserve">Ведомость контроля за выполнением норм продуктов питания за 30 дней  с 18 янвря по 16 февраля 2023 года </t>
  </si>
  <si>
    <t>Ведомость контроля за выполнением норм продуктов питания за 30 дней  с 10 декабря по 17 января  2023 года (каникулы с 31.12.22-08.01.23 год)</t>
  </si>
  <si>
    <t xml:space="preserve">Ведомость контроля за выполнением норм продуктов питания за 30 дней  с 17 февраля (каникулы с 17.03 по 25.03) по 27 марта 2023 года </t>
  </si>
  <si>
    <t xml:space="preserve">Ведомость контроля за выполнением норм продуктов питания за 30 дней  с 28 марта по 27 апреля 2023 года </t>
  </si>
  <si>
    <t xml:space="preserve">Ведомость контроля за выполнением норм продуктов питания за 30 дней  с 28 апреля по 27 мая 2023 года </t>
  </si>
  <si>
    <t xml:space="preserve">Утверждаю: 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</si>
  <si>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от "_______" _________________ г.
</t>
  </si>
  <si>
    <t xml:space="preserve">Утверждаю:                                                                                                                                                   Руководитель школы- интернат: __________Ахметова Р.Т.                                                                                                                                                                   от "_______" _________________ г.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</si>
</sst>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/>
    <xf numFmtId="0" fontId="6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top" wrapText="1"/>
    </xf>
    <xf numFmtId="16" fontId="6" fillId="0" borderId="2" xfId="0" applyNumberFormat="1" applyFont="1" applyBorder="1" applyAlignment="1">
      <alignment horizontal="center" vertical="top" wrapText="1"/>
    </xf>
    <xf numFmtId="10" fontId="6" fillId="0" borderId="3" xfId="0" applyNumberFormat="1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top" wrapText="1"/>
    </xf>
    <xf numFmtId="10" fontId="6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10" fontId="6" fillId="0" borderId="2" xfId="0" applyNumberFormat="1" applyFont="1" applyBorder="1" applyAlignment="1">
      <alignment horizontal="center" vertical="top" wrapText="1"/>
    </xf>
    <xf numFmtId="10" fontId="6" fillId="2" borderId="3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9" fillId="0" borderId="0" xfId="0" applyFont="1" applyProtection="1"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justify"/>
      <protection locked="0"/>
    </xf>
    <xf numFmtId="0" fontId="9" fillId="0" borderId="0" xfId="0" applyFont="1" applyBorder="1" applyAlignment="1" applyProtection="1">
      <alignment vertical="justify"/>
      <protection locked="0"/>
    </xf>
    <xf numFmtId="0" fontId="9" fillId="0" borderId="12" xfId="0" applyFont="1" applyBorder="1" applyAlignment="1" applyProtection="1">
      <alignment vertical="justify"/>
      <protection locked="0"/>
    </xf>
    <xf numFmtId="0" fontId="9" fillId="0" borderId="0" xfId="0" applyFont="1" applyAlignment="1" applyProtection="1">
      <alignment vertical="justify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center" vertical="justify"/>
      <protection locked="0"/>
    </xf>
    <xf numFmtId="0" fontId="7" fillId="0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45"/>
  <sheetViews>
    <sheetView topLeftCell="A25" zoomScale="90" zoomScaleNormal="90" workbookViewId="0">
      <selection activeCell="A4" sqref="A4:P4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95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35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44440</v>
      </c>
      <c r="E10" s="10">
        <v>44441</v>
      </c>
      <c r="F10" s="10">
        <v>44442</v>
      </c>
      <c r="G10" s="10">
        <v>44443</v>
      </c>
      <c r="H10" s="10">
        <v>44444</v>
      </c>
      <c r="I10" s="10">
        <v>44445</v>
      </c>
      <c r="J10" s="10">
        <v>44446</v>
      </c>
      <c r="K10" s="10">
        <v>44447</v>
      </c>
      <c r="L10" s="10">
        <v>44448</v>
      </c>
      <c r="M10" s="10">
        <v>44449</v>
      </c>
      <c r="N10" s="50"/>
      <c r="O10" s="53"/>
      <c r="P10" s="50"/>
    </row>
    <row r="11" spans="1:16" ht="20.100000000000001" customHeight="1">
      <c r="A11" s="3">
        <v>1</v>
      </c>
      <c r="B11" s="8" t="s">
        <v>3</v>
      </c>
      <c r="C11" s="3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0</v>
      </c>
      <c r="F12" s="14">
        <v>0</v>
      </c>
      <c r="G12" s="14">
        <v>15</v>
      </c>
      <c r="H12" s="14">
        <v>30</v>
      </c>
      <c r="I12" s="14">
        <v>0</v>
      </c>
      <c r="J12" s="14">
        <v>0</v>
      </c>
      <c r="K12" s="14">
        <v>15</v>
      </c>
      <c r="L12" s="14">
        <v>30</v>
      </c>
      <c r="M12" s="14">
        <v>30</v>
      </c>
      <c r="N12" s="14">
        <f t="shared" ref="N12:N37" si="0">D12+E12+F12+G12+H12+I12+J12+K12+L12+M12</f>
        <v>150</v>
      </c>
      <c r="O12" s="14">
        <f t="shared" ref="O12:O37" si="1">N12/10</f>
        <v>15</v>
      </c>
      <c r="P12" s="15">
        <f t="shared" ref="P12:P37" si="2">(O12-C12)/C12</f>
        <v>-0.5714285714285714</v>
      </c>
    </row>
    <row r="13" spans="1:16" ht="20.100000000000001" customHeight="1">
      <c r="A13" s="3">
        <v>3</v>
      </c>
      <c r="B13" s="8" t="s">
        <v>32</v>
      </c>
      <c r="C13" s="3">
        <v>75</v>
      </c>
      <c r="D13" s="9">
        <v>45</v>
      </c>
      <c r="E13" s="9">
        <v>45</v>
      </c>
      <c r="F13" s="9">
        <v>68</v>
      </c>
      <c r="G13" s="9">
        <v>110.8</v>
      </c>
      <c r="H13" s="9">
        <v>67</v>
      </c>
      <c r="I13" s="9">
        <v>110.8</v>
      </c>
      <c r="J13" s="9">
        <v>83</v>
      </c>
      <c r="K13" s="9">
        <v>98</v>
      </c>
      <c r="L13" s="9">
        <v>38</v>
      </c>
      <c r="M13" s="9">
        <v>110.8</v>
      </c>
      <c r="N13" s="9">
        <f t="shared" si="0"/>
        <v>776.4</v>
      </c>
      <c r="O13" s="9">
        <f t="shared" si="1"/>
        <v>77.64</v>
      </c>
      <c r="P13" s="11">
        <f t="shared" si="2"/>
        <v>3.5200000000000009E-2</v>
      </c>
    </row>
    <row r="14" spans="1:16" ht="20.100000000000001" customHeight="1">
      <c r="A14" s="3">
        <v>4</v>
      </c>
      <c r="B14" s="8" t="s">
        <v>5</v>
      </c>
      <c r="C14" s="3">
        <v>400</v>
      </c>
      <c r="D14" s="9">
        <v>520</v>
      </c>
      <c r="E14" s="9">
        <v>260</v>
      </c>
      <c r="F14" s="9">
        <v>220</v>
      </c>
      <c r="G14" s="9">
        <v>470</v>
      </c>
      <c r="H14" s="9">
        <v>520</v>
      </c>
      <c r="I14" s="9">
        <v>410</v>
      </c>
      <c r="J14" s="9">
        <v>480</v>
      </c>
      <c r="K14" s="9">
        <v>420</v>
      </c>
      <c r="L14" s="9">
        <v>310</v>
      </c>
      <c r="M14" s="9">
        <v>410</v>
      </c>
      <c r="N14" s="9">
        <f t="shared" si="0"/>
        <v>4020</v>
      </c>
      <c r="O14" s="9">
        <f t="shared" si="1"/>
        <v>402</v>
      </c>
      <c r="P14" s="11">
        <f t="shared" si="2"/>
        <v>5.0000000000000001E-3</v>
      </c>
    </row>
    <row r="15" spans="1:16" ht="20.100000000000001" customHeight="1">
      <c r="A15" s="3">
        <v>5</v>
      </c>
      <c r="B15" s="8" t="s">
        <v>6</v>
      </c>
      <c r="C15" s="3">
        <v>470</v>
      </c>
      <c r="D15" s="9">
        <v>680</v>
      </c>
      <c r="E15" s="9">
        <v>580</v>
      </c>
      <c r="F15" s="9">
        <v>470</v>
      </c>
      <c r="G15" s="9">
        <v>180</v>
      </c>
      <c r="H15" s="9">
        <v>320</v>
      </c>
      <c r="I15" s="9">
        <v>340</v>
      </c>
      <c r="J15" s="9">
        <v>460</v>
      </c>
      <c r="K15" s="9">
        <v>420</v>
      </c>
      <c r="L15" s="9">
        <v>590</v>
      </c>
      <c r="M15" s="9">
        <v>270</v>
      </c>
      <c r="N15" s="9">
        <f t="shared" si="0"/>
        <v>4310</v>
      </c>
      <c r="O15" s="9">
        <f t="shared" si="1"/>
        <v>431</v>
      </c>
      <c r="P15" s="11">
        <f t="shared" si="2"/>
        <v>-8.2978723404255314E-2</v>
      </c>
    </row>
    <row r="16" spans="1:16" ht="20.100000000000001" customHeight="1">
      <c r="A16" s="3">
        <v>6</v>
      </c>
      <c r="B16" s="8" t="s">
        <v>7</v>
      </c>
      <c r="C16" s="3">
        <v>250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191</v>
      </c>
      <c r="J16" s="9">
        <v>206</v>
      </c>
      <c r="K16" s="9">
        <v>222</v>
      </c>
      <c r="L16" s="9">
        <v>225</v>
      </c>
      <c r="M16" s="9">
        <v>208</v>
      </c>
      <c r="N16" s="9">
        <f t="shared" si="0"/>
        <v>1052</v>
      </c>
      <c r="O16" s="9">
        <f t="shared" si="1"/>
        <v>105.2</v>
      </c>
      <c r="P16" s="11">
        <f t="shared" si="2"/>
        <v>-0.57920000000000005</v>
      </c>
    </row>
    <row r="17" spans="1:16" ht="20.100000000000001" customHeight="1">
      <c r="A17" s="3">
        <v>7</v>
      </c>
      <c r="B17" s="8" t="s">
        <v>8</v>
      </c>
      <c r="C17" s="3">
        <v>15</v>
      </c>
      <c r="D17" s="9">
        <v>0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135</v>
      </c>
      <c r="O17" s="9">
        <f t="shared" si="1"/>
        <v>13.5</v>
      </c>
      <c r="P17" s="11">
        <f t="shared" si="2"/>
        <v>-0.1</v>
      </c>
    </row>
    <row r="18" spans="1:16" ht="20.100000000000001" customHeight="1">
      <c r="A18" s="3">
        <v>8</v>
      </c>
      <c r="B18" s="8" t="s">
        <v>9</v>
      </c>
      <c r="C18" s="3">
        <v>200</v>
      </c>
      <c r="D18" s="9">
        <v>200</v>
      </c>
      <c r="E18" s="9">
        <v>200</v>
      </c>
      <c r="F18" s="9">
        <v>200</v>
      </c>
      <c r="G18" s="9">
        <v>200</v>
      </c>
      <c r="H18" s="9">
        <v>200</v>
      </c>
      <c r="I18" s="9">
        <v>200</v>
      </c>
      <c r="J18" s="9">
        <v>200</v>
      </c>
      <c r="K18" s="9">
        <v>200</v>
      </c>
      <c r="L18" s="9">
        <v>200</v>
      </c>
      <c r="M18" s="9">
        <v>200</v>
      </c>
      <c r="N18" s="9">
        <f t="shared" si="0"/>
        <v>2000</v>
      </c>
      <c r="O18" s="9">
        <f t="shared" si="1"/>
        <v>200</v>
      </c>
      <c r="P18" s="11">
        <f t="shared" si="2"/>
        <v>0</v>
      </c>
    </row>
    <row r="19" spans="1:16" ht="20.100000000000001" customHeight="1">
      <c r="A19" s="3">
        <v>9</v>
      </c>
      <c r="B19" s="8" t="s">
        <v>10</v>
      </c>
      <c r="C19" s="3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6" ht="20.100000000000001" customHeight="1">
      <c r="A20" s="3">
        <v>10</v>
      </c>
      <c r="B20" s="8" t="s">
        <v>11</v>
      </c>
      <c r="C20" s="3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6" ht="20.100000000000001" customHeight="1">
      <c r="A21" s="3">
        <v>11</v>
      </c>
      <c r="B21" s="8" t="s">
        <v>12</v>
      </c>
      <c r="C21" s="3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6" ht="20.100000000000001" customHeight="1">
      <c r="A22" s="3">
        <v>12</v>
      </c>
      <c r="B22" s="8" t="s">
        <v>13</v>
      </c>
      <c r="C22" s="3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6" ht="20.100000000000001" customHeight="1">
      <c r="A23" s="3">
        <v>13</v>
      </c>
      <c r="B23" s="8" t="s">
        <v>14</v>
      </c>
      <c r="C23" s="3">
        <v>1</v>
      </c>
      <c r="D23" s="9">
        <v>2</v>
      </c>
      <c r="E23" s="9">
        <v>1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2</v>
      </c>
      <c r="L23" s="9">
        <v>0</v>
      </c>
      <c r="M23" s="9">
        <v>1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6" ht="20.100000000000001" customHeight="1">
      <c r="A24" s="3">
        <v>14</v>
      </c>
      <c r="B24" s="8" t="s">
        <v>31</v>
      </c>
      <c r="C24" s="4">
        <v>500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500</v>
      </c>
      <c r="L24" s="9">
        <v>500</v>
      </c>
      <c r="M24" s="9">
        <v>800</v>
      </c>
      <c r="N24" s="9">
        <f t="shared" si="0"/>
        <v>1800</v>
      </c>
      <c r="O24" s="9">
        <f t="shared" si="1"/>
        <v>180</v>
      </c>
      <c r="P24" s="11">
        <f t="shared" si="2"/>
        <v>-0.64</v>
      </c>
    </row>
    <row r="25" spans="1:16" ht="20.100000000000001" customHeight="1">
      <c r="A25" s="3">
        <v>15</v>
      </c>
      <c r="B25" s="8" t="s">
        <v>15</v>
      </c>
      <c r="C25" s="3">
        <v>70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185</v>
      </c>
      <c r="N25" s="9">
        <f t="shared" si="0"/>
        <v>185</v>
      </c>
      <c r="O25" s="9">
        <f t="shared" si="1"/>
        <v>18.5</v>
      </c>
      <c r="P25" s="11">
        <f t="shared" si="2"/>
        <v>-0.73571428571428577</v>
      </c>
    </row>
    <row r="26" spans="1:16" ht="20.100000000000001" customHeight="1">
      <c r="A26" s="3">
        <v>16</v>
      </c>
      <c r="B26" s="8" t="s">
        <v>16</v>
      </c>
      <c r="C26" s="3">
        <v>100</v>
      </c>
      <c r="D26" s="9">
        <v>260</v>
      </c>
      <c r="E26" s="9">
        <v>40</v>
      </c>
      <c r="F26" s="9">
        <v>180</v>
      </c>
      <c r="G26" s="9">
        <v>260</v>
      </c>
      <c r="H26" s="9">
        <v>150</v>
      </c>
      <c r="I26" s="9">
        <v>260</v>
      </c>
      <c r="J26" s="9">
        <v>150</v>
      </c>
      <c r="K26" s="9">
        <v>150</v>
      </c>
      <c r="L26" s="9">
        <v>180</v>
      </c>
      <c r="M26" s="9">
        <v>40</v>
      </c>
      <c r="N26" s="9">
        <f t="shared" si="0"/>
        <v>1670</v>
      </c>
      <c r="O26" s="9">
        <f t="shared" si="1"/>
        <v>167</v>
      </c>
      <c r="P26" s="11">
        <f t="shared" si="2"/>
        <v>0.67</v>
      </c>
    </row>
    <row r="27" spans="1:16" ht="20.100000000000001" customHeight="1">
      <c r="A27" s="3">
        <v>17</v>
      </c>
      <c r="B27" s="8" t="s">
        <v>17</v>
      </c>
      <c r="C27" s="3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114</v>
      </c>
      <c r="J27" s="9">
        <v>115</v>
      </c>
      <c r="K27" s="9">
        <v>111</v>
      </c>
      <c r="L27" s="9">
        <v>110</v>
      </c>
      <c r="M27" s="9">
        <v>109</v>
      </c>
      <c r="N27" s="9">
        <f t="shared" si="0"/>
        <v>559</v>
      </c>
      <c r="O27" s="9">
        <f t="shared" si="1"/>
        <v>55.9</v>
      </c>
      <c r="P27" s="11">
        <f t="shared" si="2"/>
        <v>0.86333333333333329</v>
      </c>
    </row>
    <row r="28" spans="1:16" ht="20.100000000000001" customHeight="1">
      <c r="A28" s="3">
        <v>18</v>
      </c>
      <c r="B28" s="8" t="s">
        <v>18</v>
      </c>
      <c r="C28" s="3">
        <v>110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100</v>
      </c>
      <c r="L28" s="9">
        <v>0</v>
      </c>
      <c r="M28" s="9">
        <v>100</v>
      </c>
      <c r="N28" s="9">
        <f t="shared" si="0"/>
        <v>200</v>
      </c>
      <c r="O28" s="9">
        <f t="shared" si="1"/>
        <v>20</v>
      </c>
      <c r="P28" s="11">
        <f t="shared" si="2"/>
        <v>-0.81818181818181823</v>
      </c>
    </row>
    <row r="29" spans="1:16" ht="20.100000000000001" customHeight="1">
      <c r="A29" s="3">
        <v>19</v>
      </c>
      <c r="B29" s="8" t="s">
        <v>30</v>
      </c>
      <c r="C29" s="3">
        <v>25</v>
      </c>
      <c r="D29" s="9">
        <v>0</v>
      </c>
      <c r="E29" s="9">
        <v>0</v>
      </c>
      <c r="F29" s="9">
        <v>125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106</v>
      </c>
      <c r="M29" s="9">
        <v>0</v>
      </c>
      <c r="N29" s="9">
        <f t="shared" ref="N29" si="3">D29+E29+F29+G29+H29+I29+J29+K29+L29+M29</f>
        <v>231</v>
      </c>
      <c r="O29" s="9">
        <f t="shared" ref="O29" si="4">N29/10</f>
        <v>23.1</v>
      </c>
      <c r="P29" s="11">
        <f t="shared" ref="P29" si="5">(O29-C29)/C29</f>
        <v>-7.5999999999999943E-2</v>
      </c>
    </row>
    <row r="30" spans="1:16" ht="20.100000000000001" customHeight="1">
      <c r="A30" s="3">
        <v>20</v>
      </c>
      <c r="B30" s="8" t="s">
        <v>19</v>
      </c>
      <c r="C30" s="3">
        <v>10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23</v>
      </c>
      <c r="L30" s="9">
        <v>0</v>
      </c>
      <c r="M30" s="9">
        <v>16</v>
      </c>
      <c r="N30" s="9">
        <f t="shared" ref="N30" si="6">D30+E30+F30+G30+H30+I30+J30+K30+L30+M30</f>
        <v>39</v>
      </c>
      <c r="O30" s="9">
        <f t="shared" ref="O30" si="7">N30/10</f>
        <v>3.9</v>
      </c>
      <c r="P30" s="11">
        <f t="shared" ref="P30" si="8">(O30-C30)/C30</f>
        <v>-0.61</v>
      </c>
    </row>
    <row r="31" spans="1:16" ht="20.100000000000001" customHeight="1">
      <c r="A31" s="3">
        <v>21</v>
      </c>
      <c r="B31" s="8" t="s">
        <v>20</v>
      </c>
      <c r="C31" s="3">
        <v>12</v>
      </c>
      <c r="D31" s="9">
        <v>0</v>
      </c>
      <c r="E31" s="9">
        <v>20</v>
      </c>
      <c r="F31" s="9">
        <v>0</v>
      </c>
      <c r="G31" s="9">
        <v>20</v>
      </c>
      <c r="H31" s="9">
        <v>0</v>
      </c>
      <c r="I31" s="9">
        <v>0</v>
      </c>
      <c r="J31" s="9">
        <v>20</v>
      </c>
      <c r="K31" s="9">
        <v>0</v>
      </c>
      <c r="L31" s="9">
        <v>20</v>
      </c>
      <c r="M31" s="9">
        <v>20</v>
      </c>
      <c r="N31" s="9">
        <f t="shared" si="0"/>
        <v>100</v>
      </c>
      <c r="O31" s="9">
        <f t="shared" si="1"/>
        <v>10</v>
      </c>
      <c r="P31" s="11">
        <f t="shared" si="2"/>
        <v>-0.16666666666666666</v>
      </c>
    </row>
    <row r="32" spans="1:16" ht="20.100000000000001" customHeight="1">
      <c r="A32" s="3">
        <v>22</v>
      </c>
      <c r="B32" s="8" t="s">
        <v>21</v>
      </c>
      <c r="C32" s="3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16" ht="20.100000000000001" customHeight="1">
      <c r="A33" s="3">
        <v>23</v>
      </c>
      <c r="B33" s="8" t="s">
        <v>40</v>
      </c>
      <c r="C33" s="3">
        <v>0.2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0"/>
        <v>0</v>
      </c>
      <c r="O33" s="9">
        <f t="shared" si="1"/>
        <v>0</v>
      </c>
      <c r="P33" s="11">
        <f t="shared" si="2"/>
        <v>-1</v>
      </c>
    </row>
    <row r="34" spans="1:16" ht="20.100000000000001" customHeight="1">
      <c r="A34" s="3">
        <v>24</v>
      </c>
      <c r="B34" s="8" t="s">
        <v>23</v>
      </c>
      <c r="C34" s="3">
        <v>2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2</v>
      </c>
      <c r="L34" s="9">
        <v>2</v>
      </c>
      <c r="M34" s="9">
        <v>0</v>
      </c>
      <c r="N34" s="9">
        <f t="shared" si="0"/>
        <v>4</v>
      </c>
      <c r="O34" s="9">
        <f t="shared" si="1"/>
        <v>0.4</v>
      </c>
      <c r="P34" s="11">
        <f t="shared" si="2"/>
        <v>-0.8</v>
      </c>
    </row>
    <row r="35" spans="1:16" ht="20.100000000000001" customHeight="1">
      <c r="A35" s="3">
        <v>25</v>
      </c>
      <c r="B35" s="8" t="s">
        <v>24</v>
      </c>
      <c r="C35" s="3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16" ht="20.100000000000001" customHeight="1">
      <c r="A36" s="3">
        <v>26</v>
      </c>
      <c r="B36" s="8" t="s">
        <v>25</v>
      </c>
      <c r="C36" s="3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16" ht="20.100000000000001" customHeight="1">
      <c r="A37" s="3">
        <v>27</v>
      </c>
      <c r="B37" s="8" t="s">
        <v>26</v>
      </c>
      <c r="C37" s="3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0</v>
      </c>
      <c r="O37" s="9">
        <f t="shared" si="1"/>
        <v>0</v>
      </c>
      <c r="P37" s="23">
        <f t="shared" si="2"/>
        <v>-1</v>
      </c>
    </row>
    <row r="38" spans="1:16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4" spans="1:16">
      <c r="G44" s="33" t="s">
        <v>52</v>
      </c>
      <c r="H44" s="34"/>
      <c r="I44" s="35"/>
      <c r="J44" s="36"/>
      <c r="K44" s="37"/>
      <c r="L44" s="37"/>
      <c r="M44" s="37"/>
    </row>
    <row r="45" spans="1:16">
      <c r="G45" s="33"/>
      <c r="H45" s="46" t="s">
        <v>53</v>
      </c>
      <c r="I45" s="46"/>
      <c r="J45" s="38"/>
      <c r="K45" s="47" t="s">
        <v>54</v>
      </c>
      <c r="L45" s="47"/>
      <c r="M45" s="47"/>
    </row>
  </sheetData>
  <mergeCells count="13">
    <mergeCell ref="A4:P4"/>
    <mergeCell ref="K1:P3"/>
    <mergeCell ref="H45:I45"/>
    <mergeCell ref="K45:M45"/>
    <mergeCell ref="A40:B40"/>
    <mergeCell ref="A38:P38"/>
    <mergeCell ref="A6:A10"/>
    <mergeCell ref="N6:N10"/>
    <mergeCell ref="B6:B10"/>
    <mergeCell ref="O6:O10"/>
    <mergeCell ref="P6:P10"/>
    <mergeCell ref="D6:M9"/>
    <mergeCell ref="C6:C10"/>
  </mergeCells>
  <pageMargins left="0.19685039370078741" right="0.19685039370078741" top="0.39370078740157483" bottom="0.15748031496062992" header="0" footer="0"/>
  <pageSetup paperSize="9" scale="57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60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73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45250</v>
      </c>
      <c r="E10" s="10">
        <v>44886</v>
      </c>
      <c r="F10" s="10">
        <v>44887</v>
      </c>
      <c r="G10" s="10">
        <v>44888</v>
      </c>
      <c r="H10" s="10">
        <v>44889</v>
      </c>
      <c r="I10" s="10">
        <v>44890</v>
      </c>
      <c r="J10" s="10">
        <v>44891</v>
      </c>
      <c r="K10" s="10">
        <v>44892</v>
      </c>
      <c r="L10" s="10">
        <v>44893</v>
      </c>
      <c r="M10" s="10">
        <v>44894</v>
      </c>
      <c r="N10" s="50"/>
      <c r="O10" s="53"/>
      <c r="P10" s="50"/>
    </row>
    <row r="11" spans="1:16" ht="20.100000000000001" customHeight="1">
      <c r="A11" s="26">
        <v>1</v>
      </c>
      <c r="B11" s="8" t="s">
        <v>3</v>
      </c>
      <c r="C11" s="26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30</v>
      </c>
      <c r="F12" s="14">
        <v>30</v>
      </c>
      <c r="G12" s="14">
        <v>80</v>
      </c>
      <c r="H12" s="14">
        <v>30</v>
      </c>
      <c r="I12" s="14">
        <v>30</v>
      </c>
      <c r="J12" s="14">
        <v>80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400</v>
      </c>
      <c r="O12" s="14">
        <f t="shared" ref="O12:O37" si="1">N12/10</f>
        <v>40</v>
      </c>
      <c r="P12" s="15">
        <f t="shared" ref="P12:P37" si="2">(O12-C12)/C12</f>
        <v>0.14285714285714285</v>
      </c>
    </row>
    <row r="13" spans="1:16" ht="20.100000000000001" customHeight="1">
      <c r="A13" s="26">
        <v>3</v>
      </c>
      <c r="B13" s="8" t="s">
        <v>32</v>
      </c>
      <c r="C13" s="26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943.2</v>
      </c>
      <c r="O13" s="9">
        <f t="shared" si="1"/>
        <v>94.320000000000007</v>
      </c>
      <c r="P13" s="11">
        <f t="shared" si="2"/>
        <v>0.25760000000000011</v>
      </c>
    </row>
    <row r="14" spans="1:16" ht="20.100000000000001" customHeight="1">
      <c r="A14" s="26">
        <v>4</v>
      </c>
      <c r="B14" s="8" t="s">
        <v>5</v>
      </c>
      <c r="C14" s="26">
        <v>400</v>
      </c>
      <c r="D14" s="9">
        <v>410</v>
      </c>
      <c r="E14" s="9">
        <v>450</v>
      </c>
      <c r="F14" s="9">
        <v>150</v>
      </c>
      <c r="G14" s="9">
        <v>410</v>
      </c>
      <c r="H14" s="9">
        <v>410</v>
      </c>
      <c r="I14" s="9">
        <v>410</v>
      </c>
      <c r="J14" s="9">
        <v>410</v>
      </c>
      <c r="K14" s="9">
        <v>440</v>
      </c>
      <c r="L14" s="9">
        <v>410</v>
      </c>
      <c r="M14" s="9">
        <v>410</v>
      </c>
      <c r="N14" s="9">
        <f t="shared" si="0"/>
        <v>3910</v>
      </c>
      <c r="O14" s="9">
        <f t="shared" si="1"/>
        <v>391</v>
      </c>
      <c r="P14" s="11">
        <f t="shared" si="2"/>
        <v>-2.2499999999999999E-2</v>
      </c>
    </row>
    <row r="15" spans="1:16" ht="20.100000000000001" customHeight="1">
      <c r="A15" s="26">
        <v>5</v>
      </c>
      <c r="B15" s="8" t="s">
        <v>6</v>
      </c>
      <c r="C15" s="26">
        <v>470</v>
      </c>
      <c r="D15" s="9">
        <v>440</v>
      </c>
      <c r="E15" s="9">
        <v>380</v>
      </c>
      <c r="F15" s="9">
        <v>380</v>
      </c>
      <c r="G15" s="9">
        <v>500</v>
      </c>
      <c r="H15" s="9">
        <v>440</v>
      </c>
      <c r="I15" s="9">
        <v>380</v>
      </c>
      <c r="J15" s="9">
        <v>600</v>
      </c>
      <c r="K15" s="9">
        <v>380</v>
      </c>
      <c r="L15" s="9">
        <v>590</v>
      </c>
      <c r="M15" s="9">
        <v>450</v>
      </c>
      <c r="N15" s="9">
        <f t="shared" si="0"/>
        <v>4540</v>
      </c>
      <c r="O15" s="9">
        <f t="shared" si="1"/>
        <v>454</v>
      </c>
      <c r="P15" s="11">
        <f t="shared" si="2"/>
        <v>-3.4042553191489362E-2</v>
      </c>
    </row>
    <row r="16" spans="1:16" ht="20.100000000000001" customHeight="1">
      <c r="A16" s="26">
        <v>6</v>
      </c>
      <c r="B16" s="8" t="s">
        <v>7</v>
      </c>
      <c r="C16" s="26">
        <v>250</v>
      </c>
      <c r="D16" s="9">
        <v>218</v>
      </c>
      <c r="E16" s="9">
        <v>275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2473</v>
      </c>
      <c r="O16" s="9">
        <f t="shared" si="1"/>
        <v>247.3</v>
      </c>
      <c r="P16" s="11">
        <f t="shared" si="2"/>
        <v>-1.0799999999999954E-2</v>
      </c>
    </row>
    <row r="17" spans="1:19" ht="20.100000000000001" customHeight="1">
      <c r="A17" s="26">
        <v>7</v>
      </c>
      <c r="B17" s="8" t="s">
        <v>8</v>
      </c>
      <c r="C17" s="26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26">
        <v>8</v>
      </c>
      <c r="B18" s="8" t="s">
        <v>9</v>
      </c>
      <c r="C18" s="26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210</v>
      </c>
      <c r="K18" s="9">
        <v>186</v>
      </c>
      <c r="L18" s="9">
        <v>205</v>
      </c>
      <c r="M18" s="9">
        <v>205</v>
      </c>
      <c r="N18" s="9">
        <f t="shared" si="0"/>
        <v>2002</v>
      </c>
      <c r="O18" s="9">
        <f t="shared" si="1"/>
        <v>200.2</v>
      </c>
      <c r="P18" s="11">
        <f t="shared" si="2"/>
        <v>9.9999999999994321E-4</v>
      </c>
    </row>
    <row r="19" spans="1:19" ht="20.100000000000001" customHeight="1">
      <c r="A19" s="26">
        <v>9</v>
      </c>
      <c r="B19" s="8" t="s">
        <v>10</v>
      </c>
      <c r="C19" s="26">
        <v>25</v>
      </c>
      <c r="D19" s="9">
        <v>25</v>
      </c>
      <c r="E19" s="9">
        <v>50</v>
      </c>
      <c r="F19" s="9">
        <v>25</v>
      </c>
      <c r="G19" s="9">
        <v>25</v>
      </c>
      <c r="H19" s="9">
        <v>25</v>
      </c>
      <c r="I19" s="9">
        <v>25</v>
      </c>
      <c r="J19" s="9">
        <v>25</v>
      </c>
      <c r="K19" s="9">
        <v>25</v>
      </c>
      <c r="L19" s="9">
        <v>50</v>
      </c>
      <c r="M19" s="9">
        <v>25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26">
        <v>10</v>
      </c>
      <c r="B20" s="8" t="s">
        <v>11</v>
      </c>
      <c r="C20" s="26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26">
        <v>11</v>
      </c>
      <c r="B21" s="8" t="s">
        <v>12</v>
      </c>
      <c r="C21" s="26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26">
        <v>12</v>
      </c>
      <c r="B22" s="8" t="s">
        <v>13</v>
      </c>
      <c r="C22" s="26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26">
        <v>13</v>
      </c>
      <c r="B23" s="8" t="s">
        <v>14</v>
      </c>
      <c r="C23" s="26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26">
        <v>14</v>
      </c>
      <c r="B24" s="8" t="s">
        <v>31</v>
      </c>
      <c r="C24" s="27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26">
        <v>15</v>
      </c>
      <c r="B25" s="8" t="s">
        <v>15</v>
      </c>
      <c r="C25" s="26">
        <v>70</v>
      </c>
      <c r="D25" s="9">
        <v>205</v>
      </c>
      <c r="E25" s="9">
        <v>205</v>
      </c>
      <c r="F25" s="9">
        <v>0</v>
      </c>
      <c r="G25" s="9">
        <v>187</v>
      </c>
      <c r="H25" s="9">
        <v>0</v>
      </c>
      <c r="I25" s="9">
        <v>0</v>
      </c>
      <c r="J25" s="9">
        <v>0</v>
      </c>
      <c r="K25" s="9">
        <v>186</v>
      </c>
      <c r="L25" s="9">
        <v>193</v>
      </c>
      <c r="M25" s="9">
        <v>0</v>
      </c>
      <c r="N25" s="9">
        <f t="shared" si="0"/>
        <v>976</v>
      </c>
      <c r="O25" s="9">
        <f t="shared" si="1"/>
        <v>97.6</v>
      </c>
      <c r="P25" s="11">
        <f t="shared" si="2"/>
        <v>0.39428571428571418</v>
      </c>
    </row>
    <row r="26" spans="1:19" ht="20.100000000000001" customHeight="1">
      <c r="A26" s="26">
        <v>16</v>
      </c>
      <c r="B26" s="8" t="s">
        <v>16</v>
      </c>
      <c r="C26" s="26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26">
        <v>17</v>
      </c>
      <c r="B27" s="8" t="s">
        <v>17</v>
      </c>
      <c r="C27" s="26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26">
        <v>18</v>
      </c>
      <c r="B28" s="8" t="s">
        <v>18</v>
      </c>
      <c r="C28" s="26">
        <v>110</v>
      </c>
      <c r="D28" s="9">
        <v>169</v>
      </c>
      <c r="E28" s="9">
        <v>173</v>
      </c>
      <c r="F28" s="9">
        <v>0</v>
      </c>
      <c r="G28" s="9">
        <v>0</v>
      </c>
      <c r="H28" s="9">
        <v>181</v>
      </c>
      <c r="I28" s="9">
        <v>159</v>
      </c>
      <c r="J28" s="9">
        <v>185</v>
      </c>
      <c r="K28" s="9">
        <v>198</v>
      </c>
      <c r="L28" s="9">
        <v>0</v>
      </c>
      <c r="M28" s="9">
        <v>0</v>
      </c>
      <c r="N28" s="9">
        <f t="shared" si="0"/>
        <v>1065</v>
      </c>
      <c r="O28" s="9">
        <f t="shared" si="1"/>
        <v>106.5</v>
      </c>
      <c r="P28" s="11">
        <f t="shared" si="2"/>
        <v>-3.1818181818181815E-2</v>
      </c>
    </row>
    <row r="29" spans="1:19" ht="20.100000000000001" customHeight="1">
      <c r="A29" s="26">
        <v>19</v>
      </c>
      <c r="B29" s="8" t="s">
        <v>30</v>
      </c>
      <c r="C29" s="26">
        <v>25</v>
      </c>
      <c r="D29" s="9">
        <v>0</v>
      </c>
      <c r="E29" s="9">
        <v>0</v>
      </c>
      <c r="F29" s="9">
        <v>157</v>
      </c>
      <c r="G29" s="9">
        <v>0</v>
      </c>
      <c r="H29" s="9">
        <v>0</v>
      </c>
      <c r="I29" s="9">
        <v>0</v>
      </c>
      <c r="J29" s="9">
        <v>0</v>
      </c>
      <c r="K29" s="9">
        <v>121</v>
      </c>
      <c r="L29" s="9">
        <v>0</v>
      </c>
      <c r="M29" s="9">
        <v>0</v>
      </c>
      <c r="N29" s="9">
        <f t="shared" si="0"/>
        <v>278</v>
      </c>
      <c r="O29" s="9">
        <f t="shared" si="1"/>
        <v>27.8</v>
      </c>
      <c r="P29" s="11">
        <f t="shared" si="2"/>
        <v>0.11200000000000003</v>
      </c>
    </row>
    <row r="30" spans="1:19" ht="20.100000000000001" customHeight="1">
      <c r="A30" s="26">
        <v>20</v>
      </c>
      <c r="B30" s="8" t="s">
        <v>19</v>
      </c>
      <c r="C30" s="26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26">
        <v>21</v>
      </c>
      <c r="B31" s="8" t="s">
        <v>20</v>
      </c>
      <c r="C31" s="26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26">
        <v>22</v>
      </c>
      <c r="B32" s="8" t="s">
        <v>21</v>
      </c>
      <c r="C32" s="26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26">
        <v>23</v>
      </c>
      <c r="B33" s="8" t="s">
        <v>22</v>
      </c>
      <c r="C33" s="26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26">
        <v>24</v>
      </c>
      <c r="B34" s="8" t="s">
        <v>23</v>
      </c>
      <c r="C34" s="26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26">
        <v>25</v>
      </c>
      <c r="B35" s="8" t="s">
        <v>24</v>
      </c>
      <c r="C35" s="26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26">
        <v>26</v>
      </c>
      <c r="B36" s="8" t="s">
        <v>25</v>
      </c>
      <c r="C36" s="26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26">
        <v>27</v>
      </c>
      <c r="B37" s="8" t="s">
        <v>26</v>
      </c>
      <c r="C37" s="26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0</v>
      </c>
      <c r="J37" s="9">
        <v>4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61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46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45260</v>
      </c>
      <c r="E10" s="10">
        <v>45261</v>
      </c>
      <c r="F10" s="10">
        <v>45262</v>
      </c>
      <c r="G10" s="10">
        <v>45263</v>
      </c>
      <c r="H10" s="10">
        <v>45264</v>
      </c>
      <c r="I10" s="10">
        <v>45265</v>
      </c>
      <c r="J10" s="10">
        <v>45266</v>
      </c>
      <c r="K10" s="10">
        <v>45267</v>
      </c>
      <c r="L10" s="10">
        <v>45268</v>
      </c>
      <c r="M10" s="10">
        <v>45269</v>
      </c>
      <c r="N10" s="50"/>
      <c r="O10" s="53"/>
      <c r="P10" s="50"/>
    </row>
    <row r="11" spans="1:16" ht="20.100000000000001" customHeight="1">
      <c r="A11" s="28">
        <v>1</v>
      </c>
      <c r="B11" s="8" t="s">
        <v>3</v>
      </c>
      <c r="C11" s="28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325</v>
      </c>
      <c r="O12" s="14">
        <f t="shared" ref="O12:O37" si="1">N12/10</f>
        <v>32.5</v>
      </c>
      <c r="P12" s="15">
        <f t="shared" ref="P12:P37" si="2">(O12-C12)/C12</f>
        <v>-7.1428571428571425E-2</v>
      </c>
    </row>
    <row r="13" spans="1:16" ht="20.100000000000001" customHeight="1">
      <c r="A13" s="28">
        <v>3</v>
      </c>
      <c r="B13" s="8" t="s">
        <v>32</v>
      </c>
      <c r="C13" s="28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28">
        <v>4</v>
      </c>
      <c r="B14" s="8" t="s">
        <v>5</v>
      </c>
      <c r="C14" s="28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3930</v>
      </c>
      <c r="O14" s="9">
        <f t="shared" si="1"/>
        <v>393</v>
      </c>
      <c r="P14" s="11">
        <f t="shared" si="2"/>
        <v>-1.7500000000000002E-2</v>
      </c>
    </row>
    <row r="15" spans="1:16" ht="20.100000000000001" customHeight="1">
      <c r="A15" s="28">
        <v>5</v>
      </c>
      <c r="B15" s="8" t="s">
        <v>6</v>
      </c>
      <c r="C15" s="28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28">
        <v>6</v>
      </c>
      <c r="B16" s="8" t="s">
        <v>7</v>
      </c>
      <c r="C16" s="28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2432</v>
      </c>
      <c r="O16" s="9">
        <f t="shared" si="1"/>
        <v>243.2</v>
      </c>
      <c r="P16" s="11">
        <f t="shared" si="2"/>
        <v>-2.7200000000000047E-2</v>
      </c>
    </row>
    <row r="17" spans="1:19" ht="20.100000000000001" customHeight="1">
      <c r="A17" s="28">
        <v>7</v>
      </c>
      <c r="B17" s="8" t="s">
        <v>8</v>
      </c>
      <c r="C17" s="28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28">
        <v>8</v>
      </c>
      <c r="B18" s="8" t="s">
        <v>9</v>
      </c>
      <c r="C18" s="28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1990</v>
      </c>
      <c r="O18" s="9">
        <f t="shared" si="1"/>
        <v>199</v>
      </c>
      <c r="P18" s="11">
        <f t="shared" si="2"/>
        <v>-5.0000000000000001E-3</v>
      </c>
    </row>
    <row r="19" spans="1:19" ht="20.100000000000001" customHeight="1">
      <c r="A19" s="28">
        <v>9</v>
      </c>
      <c r="B19" s="8" t="s">
        <v>10</v>
      </c>
      <c r="C19" s="28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28">
        <v>10</v>
      </c>
      <c r="B20" s="8" t="s">
        <v>11</v>
      </c>
      <c r="C20" s="28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28">
        <v>11</v>
      </c>
      <c r="B21" s="8" t="s">
        <v>12</v>
      </c>
      <c r="C21" s="28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28">
        <v>12</v>
      </c>
      <c r="B22" s="8" t="s">
        <v>13</v>
      </c>
      <c r="C22" s="28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28">
        <v>13</v>
      </c>
      <c r="B23" s="8" t="s">
        <v>14</v>
      </c>
      <c r="C23" s="28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9</v>
      </c>
      <c r="O23" s="9">
        <f t="shared" si="1"/>
        <v>0.9</v>
      </c>
      <c r="P23" s="11">
        <f t="shared" si="2"/>
        <v>-9.9999999999999978E-2</v>
      </c>
    </row>
    <row r="24" spans="1:19" ht="20.100000000000001" customHeight="1">
      <c r="A24" s="28">
        <v>14</v>
      </c>
      <c r="B24" s="8" t="s">
        <v>31</v>
      </c>
      <c r="C24" s="29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5012</v>
      </c>
      <c r="O24" s="9">
        <f t="shared" si="1"/>
        <v>501.2</v>
      </c>
      <c r="P24" s="11">
        <f t="shared" si="2"/>
        <v>2.3999999999999772E-3</v>
      </c>
    </row>
    <row r="25" spans="1:19" ht="20.100000000000001" customHeight="1">
      <c r="A25" s="28">
        <v>15</v>
      </c>
      <c r="B25" s="8" t="s">
        <v>15</v>
      </c>
      <c r="C25" s="28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28">
        <v>16</v>
      </c>
      <c r="B26" s="8" t="s">
        <v>16</v>
      </c>
      <c r="C26" s="28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28">
        <v>17</v>
      </c>
      <c r="B27" s="8" t="s">
        <v>17</v>
      </c>
      <c r="C27" s="28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215</v>
      </c>
      <c r="O27" s="9">
        <f t="shared" si="1"/>
        <v>21.5</v>
      </c>
      <c r="P27" s="11">
        <f t="shared" si="2"/>
        <v>-0.28333333333333333</v>
      </c>
    </row>
    <row r="28" spans="1:19" ht="20.100000000000001" customHeight="1">
      <c r="A28" s="28">
        <v>18</v>
      </c>
      <c r="B28" s="8" t="s">
        <v>18</v>
      </c>
      <c r="C28" s="28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9" ht="20.100000000000001" customHeight="1">
      <c r="A29" s="28">
        <v>19</v>
      </c>
      <c r="B29" s="8" t="s">
        <v>30</v>
      </c>
      <c r="C29" s="28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9" ht="20.100000000000001" customHeight="1">
      <c r="A30" s="28">
        <v>20</v>
      </c>
      <c r="B30" s="8" t="s">
        <v>19</v>
      </c>
      <c r="C30" s="28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104</v>
      </c>
      <c r="O30" s="9">
        <f>N30/10</f>
        <v>10.4</v>
      </c>
      <c r="P30" s="24">
        <f>(O30-C30)/C30</f>
        <v>4.0000000000000036E-2</v>
      </c>
      <c r="Q30" s="25"/>
      <c r="R30" s="25"/>
      <c r="S30" s="25"/>
    </row>
    <row r="31" spans="1:19" ht="20.100000000000001" customHeight="1">
      <c r="A31" s="28">
        <v>21</v>
      </c>
      <c r="B31" s="8" t="s">
        <v>20</v>
      </c>
      <c r="C31" s="28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28">
        <v>22</v>
      </c>
      <c r="B32" s="8" t="s">
        <v>21</v>
      </c>
      <c r="C32" s="28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28">
        <v>23</v>
      </c>
      <c r="B33" s="8" t="s">
        <v>22</v>
      </c>
      <c r="C33" s="28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20" ht="20.100000000000001" customHeight="1">
      <c r="A34" s="28">
        <v>24</v>
      </c>
      <c r="B34" s="8" t="s">
        <v>23</v>
      </c>
      <c r="C34" s="28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28">
        <v>25</v>
      </c>
      <c r="B35" s="8" t="s">
        <v>24</v>
      </c>
      <c r="C35" s="28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28">
        <v>26</v>
      </c>
      <c r="B36" s="8" t="s">
        <v>25</v>
      </c>
      <c r="C36" s="28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28">
        <v>27</v>
      </c>
      <c r="B37" s="8" t="s">
        <v>26</v>
      </c>
      <c r="C37" s="28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view="pageBreakPreview" zoomScale="60" workbookViewId="0">
      <selection activeCell="X10" sqref="X10:AG37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55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74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45240</v>
      </c>
      <c r="E10" s="10">
        <v>45241</v>
      </c>
      <c r="F10" s="10">
        <v>45242</v>
      </c>
      <c r="G10" s="10">
        <v>45243</v>
      </c>
      <c r="H10" s="10">
        <v>45244</v>
      </c>
      <c r="I10" s="10">
        <v>45245</v>
      </c>
      <c r="J10" s="10">
        <v>45246</v>
      </c>
      <c r="K10" s="10">
        <v>45247</v>
      </c>
      <c r="L10" s="10">
        <v>45248</v>
      </c>
      <c r="M10" s="10">
        <v>45249</v>
      </c>
      <c r="N10" s="10">
        <v>45250</v>
      </c>
      <c r="O10" s="10">
        <v>44886</v>
      </c>
      <c r="P10" s="10">
        <v>44887</v>
      </c>
      <c r="Q10" s="10">
        <v>44888</v>
      </c>
      <c r="R10" s="10">
        <v>44889</v>
      </c>
      <c r="S10" s="10">
        <v>44890</v>
      </c>
      <c r="T10" s="10">
        <v>44891</v>
      </c>
      <c r="U10" s="10">
        <v>44892</v>
      </c>
      <c r="V10" s="10">
        <v>44893</v>
      </c>
      <c r="W10" s="10">
        <v>44894</v>
      </c>
      <c r="X10" s="10">
        <v>45260</v>
      </c>
      <c r="Y10" s="10">
        <v>45261</v>
      </c>
      <c r="Z10" s="10">
        <v>45262</v>
      </c>
      <c r="AA10" s="10">
        <v>45263</v>
      </c>
      <c r="AB10" s="10">
        <v>45264</v>
      </c>
      <c r="AC10" s="10">
        <v>45265</v>
      </c>
      <c r="AD10" s="10">
        <v>45266</v>
      </c>
      <c r="AE10" s="10">
        <v>45267</v>
      </c>
      <c r="AF10" s="10">
        <v>45268</v>
      </c>
      <c r="AG10" s="10">
        <v>45269</v>
      </c>
      <c r="AH10" s="50"/>
      <c r="AI10" s="53"/>
      <c r="AJ10" s="50"/>
    </row>
    <row r="11" spans="1:36" ht="20.100000000000001" customHeight="1">
      <c r="A11" s="41">
        <v>1</v>
      </c>
      <c r="B11" s="8" t="s">
        <v>3</v>
      </c>
      <c r="C11" s="41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350</v>
      </c>
      <c r="R11" s="9">
        <v>350</v>
      </c>
      <c r="S11" s="9">
        <v>350</v>
      </c>
      <c r="T11" s="9">
        <v>350</v>
      </c>
      <c r="U11" s="9">
        <v>350</v>
      </c>
      <c r="V11" s="9">
        <v>350</v>
      </c>
      <c r="W11" s="9">
        <v>350</v>
      </c>
      <c r="X11" s="9">
        <v>350</v>
      </c>
      <c r="Y11" s="9">
        <v>368</v>
      </c>
      <c r="Z11" s="9">
        <v>350</v>
      </c>
      <c r="AA11" s="9">
        <v>350</v>
      </c>
      <c r="AB11" s="9">
        <v>350</v>
      </c>
      <c r="AC11" s="9">
        <v>368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10572</v>
      </c>
      <c r="AI11" s="9">
        <f>AH11/30</f>
        <v>352.4</v>
      </c>
      <c r="AJ11" s="11">
        <f t="shared" ref="AJ11:AJ37" si="0">(AI11-C11)/C11</f>
        <v>6.8571428571427926E-3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v>30</v>
      </c>
      <c r="O12" s="14">
        <v>30</v>
      </c>
      <c r="P12" s="14">
        <v>30</v>
      </c>
      <c r="Q12" s="14">
        <v>80</v>
      </c>
      <c r="R12" s="14">
        <v>30</v>
      </c>
      <c r="S12" s="14">
        <v>30</v>
      </c>
      <c r="T12" s="14">
        <v>80</v>
      </c>
      <c r="U12" s="14">
        <v>30</v>
      </c>
      <c r="V12" s="14">
        <v>30</v>
      </c>
      <c r="W12" s="14">
        <v>30</v>
      </c>
      <c r="X12" s="14">
        <v>15</v>
      </c>
      <c r="Y12" s="14">
        <v>30</v>
      </c>
      <c r="Z12" s="14">
        <v>80</v>
      </c>
      <c r="AA12" s="14">
        <v>30</v>
      </c>
      <c r="AB12" s="14">
        <v>15</v>
      </c>
      <c r="AC12" s="14">
        <v>80</v>
      </c>
      <c r="AD12" s="14">
        <v>15</v>
      </c>
      <c r="AE12" s="14">
        <v>30</v>
      </c>
      <c r="AF12" s="14">
        <v>30</v>
      </c>
      <c r="AG12" s="14">
        <v>0</v>
      </c>
      <c r="AH12" s="9">
        <f>SUM(D12:AG12)</f>
        <v>1050</v>
      </c>
      <c r="AI12" s="9">
        <f t="shared" ref="AI12:AI37" si="1">AH12/30</f>
        <v>35</v>
      </c>
      <c r="AJ12" s="15">
        <f t="shared" si="0"/>
        <v>0</v>
      </c>
    </row>
    <row r="13" spans="1:36" ht="20.100000000000001" customHeight="1">
      <c r="A13" s="41">
        <v>3</v>
      </c>
      <c r="B13" s="8" t="s">
        <v>32</v>
      </c>
      <c r="C13" s="41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68</v>
      </c>
      <c r="O13" s="9">
        <v>107.8</v>
      </c>
      <c r="P13" s="9">
        <v>95</v>
      </c>
      <c r="Q13" s="9">
        <v>110.8</v>
      </c>
      <c r="R13" s="9">
        <v>110.8</v>
      </c>
      <c r="S13" s="9">
        <v>95</v>
      </c>
      <c r="T13" s="9">
        <v>83</v>
      </c>
      <c r="U13" s="9">
        <v>98</v>
      </c>
      <c r="V13" s="9">
        <v>42</v>
      </c>
      <c r="W13" s="9">
        <v>132.80000000000001</v>
      </c>
      <c r="X13" s="9">
        <v>15</v>
      </c>
      <c r="Y13" s="9">
        <v>45</v>
      </c>
      <c r="Z13" s="9">
        <v>95</v>
      </c>
      <c r="AA13" s="9">
        <v>110.8</v>
      </c>
      <c r="AB13" s="9">
        <v>127.8</v>
      </c>
      <c r="AC13" s="9">
        <v>95</v>
      </c>
      <c r="AD13" s="9">
        <v>83</v>
      </c>
      <c r="AE13" s="9">
        <v>98</v>
      </c>
      <c r="AF13" s="9">
        <v>42</v>
      </c>
      <c r="AG13" s="9">
        <v>132.80000000000001</v>
      </c>
      <c r="AH13" s="9">
        <f t="shared" ref="AH13:AH37" si="2">SUM(D13:AG13)</f>
        <v>2632.0000000000005</v>
      </c>
      <c r="AI13" s="9">
        <f t="shared" si="1"/>
        <v>87.733333333333348</v>
      </c>
      <c r="AJ13" s="11">
        <f t="shared" si="0"/>
        <v>0.16977777777777797</v>
      </c>
    </row>
    <row r="14" spans="1:36" ht="20.100000000000001" customHeight="1">
      <c r="A14" s="41">
        <v>4</v>
      </c>
      <c r="B14" s="8" t="s">
        <v>5</v>
      </c>
      <c r="C14" s="41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v>410</v>
      </c>
      <c r="O14" s="9">
        <v>450</v>
      </c>
      <c r="P14" s="9">
        <v>150</v>
      </c>
      <c r="Q14" s="9">
        <v>410</v>
      </c>
      <c r="R14" s="9">
        <v>410</v>
      </c>
      <c r="S14" s="9">
        <v>410</v>
      </c>
      <c r="T14" s="9">
        <v>410</v>
      </c>
      <c r="U14" s="9">
        <v>440</v>
      </c>
      <c r="V14" s="9">
        <v>410</v>
      </c>
      <c r="W14" s="9">
        <v>410</v>
      </c>
      <c r="X14" s="9">
        <v>470</v>
      </c>
      <c r="Y14" s="9">
        <v>470</v>
      </c>
      <c r="Z14" s="9">
        <v>410</v>
      </c>
      <c r="AA14" s="9">
        <v>110</v>
      </c>
      <c r="AB14" s="9">
        <v>410</v>
      </c>
      <c r="AC14" s="9">
        <v>410</v>
      </c>
      <c r="AD14" s="9">
        <v>410</v>
      </c>
      <c r="AE14" s="9">
        <v>410</v>
      </c>
      <c r="AF14" s="9">
        <v>470</v>
      </c>
      <c r="AG14" s="9">
        <v>360</v>
      </c>
      <c r="AH14" s="9">
        <f t="shared" si="2"/>
        <v>11770</v>
      </c>
      <c r="AI14" s="9">
        <f t="shared" si="1"/>
        <v>392.33333333333331</v>
      </c>
      <c r="AJ14" s="11">
        <f t="shared" si="0"/>
        <v>-1.9166666666666714E-2</v>
      </c>
    </row>
    <row r="15" spans="1:36" ht="20.100000000000001" customHeight="1">
      <c r="A15" s="41">
        <v>5</v>
      </c>
      <c r="B15" s="8" t="s">
        <v>6</v>
      </c>
      <c r="C15" s="41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v>440</v>
      </c>
      <c r="O15" s="9">
        <v>380</v>
      </c>
      <c r="P15" s="9">
        <v>380</v>
      </c>
      <c r="Q15" s="9">
        <v>500</v>
      </c>
      <c r="R15" s="9">
        <v>440</v>
      </c>
      <c r="S15" s="9">
        <v>380</v>
      </c>
      <c r="T15" s="9">
        <v>600</v>
      </c>
      <c r="U15" s="9">
        <v>380</v>
      </c>
      <c r="V15" s="9">
        <v>590</v>
      </c>
      <c r="W15" s="9">
        <v>450</v>
      </c>
      <c r="X15" s="9">
        <v>680</v>
      </c>
      <c r="Y15" s="9">
        <v>580</v>
      </c>
      <c r="Z15" s="9">
        <v>270</v>
      </c>
      <c r="AA15" s="9">
        <v>500</v>
      </c>
      <c r="AB15" s="9">
        <v>440</v>
      </c>
      <c r="AC15" s="9">
        <v>290</v>
      </c>
      <c r="AD15" s="9">
        <v>600</v>
      </c>
      <c r="AE15" s="9">
        <v>370</v>
      </c>
      <c r="AF15" s="9">
        <v>590</v>
      </c>
      <c r="AG15" s="9">
        <v>290</v>
      </c>
      <c r="AH15" s="9">
        <f t="shared" si="2"/>
        <v>13760</v>
      </c>
      <c r="AI15" s="9">
        <f t="shared" si="1"/>
        <v>458.66666666666669</v>
      </c>
      <c r="AJ15" s="11">
        <f t="shared" si="0"/>
        <v>-2.4113475177304923E-2</v>
      </c>
    </row>
    <row r="16" spans="1:36" ht="20.100000000000001" customHeight="1">
      <c r="A16" s="41">
        <v>6</v>
      </c>
      <c r="B16" s="8" t="s">
        <v>7</v>
      </c>
      <c r="C16" s="41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218</v>
      </c>
      <c r="O16" s="9">
        <v>275</v>
      </c>
      <c r="P16" s="9">
        <v>170</v>
      </c>
      <c r="Q16" s="9">
        <v>233</v>
      </c>
      <c r="R16" s="9">
        <v>246</v>
      </c>
      <c r="S16" s="9">
        <v>253</v>
      </c>
      <c r="T16" s="9">
        <v>290</v>
      </c>
      <c r="U16" s="9">
        <v>250</v>
      </c>
      <c r="V16" s="9">
        <v>288</v>
      </c>
      <c r="W16" s="9">
        <v>250</v>
      </c>
      <c r="X16" s="9">
        <v>300</v>
      </c>
      <c r="Y16" s="9">
        <v>152</v>
      </c>
      <c r="Z16" s="9">
        <v>170</v>
      </c>
      <c r="AA16" s="9">
        <v>233</v>
      </c>
      <c r="AB16" s="9">
        <v>246</v>
      </c>
      <c r="AC16" s="9">
        <v>253</v>
      </c>
      <c r="AD16" s="9">
        <v>290</v>
      </c>
      <c r="AE16" s="9">
        <v>250</v>
      </c>
      <c r="AF16" s="9">
        <v>288</v>
      </c>
      <c r="AG16" s="9">
        <v>250</v>
      </c>
      <c r="AH16" s="9">
        <f t="shared" si="2"/>
        <v>7337</v>
      </c>
      <c r="AI16" s="9">
        <f t="shared" si="1"/>
        <v>244.56666666666666</v>
      </c>
      <c r="AJ16" s="11">
        <f t="shared" si="0"/>
        <v>-2.1733333333333348E-2</v>
      </c>
    </row>
    <row r="17" spans="1:39" ht="20.100000000000001" customHeight="1">
      <c r="A17" s="41">
        <v>7</v>
      </c>
      <c r="B17" s="8" t="s">
        <v>8</v>
      </c>
      <c r="C17" s="41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15</v>
      </c>
      <c r="Y17" s="9">
        <v>15</v>
      </c>
      <c r="Z17" s="9">
        <v>15</v>
      </c>
      <c r="AA17" s="9">
        <v>15</v>
      </c>
      <c r="AB17" s="9">
        <v>15</v>
      </c>
      <c r="AC17" s="9">
        <v>15</v>
      </c>
      <c r="AD17" s="9">
        <v>15</v>
      </c>
      <c r="AE17" s="9">
        <v>15</v>
      </c>
      <c r="AF17" s="9">
        <v>15</v>
      </c>
      <c r="AG17" s="9">
        <v>15</v>
      </c>
      <c r="AH17" s="9">
        <f t="shared" si="2"/>
        <v>450</v>
      </c>
      <c r="AI17" s="9">
        <f t="shared" si="1"/>
        <v>15</v>
      </c>
      <c r="AJ17" s="11">
        <f t="shared" si="0"/>
        <v>0</v>
      </c>
    </row>
    <row r="18" spans="1:39" ht="20.100000000000001" customHeight="1">
      <c r="A18" s="41">
        <v>8</v>
      </c>
      <c r="B18" s="8" t="s">
        <v>9</v>
      </c>
      <c r="C18" s="41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v>200</v>
      </c>
      <c r="O18" s="9">
        <v>205</v>
      </c>
      <c r="P18" s="9">
        <v>205</v>
      </c>
      <c r="Q18" s="9">
        <v>205</v>
      </c>
      <c r="R18" s="9">
        <v>195</v>
      </c>
      <c r="S18" s="9">
        <v>186</v>
      </c>
      <c r="T18" s="9">
        <v>210</v>
      </c>
      <c r="U18" s="9">
        <v>186</v>
      </c>
      <c r="V18" s="9">
        <v>205</v>
      </c>
      <c r="W18" s="9">
        <v>205</v>
      </c>
      <c r="X18" s="9">
        <v>200</v>
      </c>
      <c r="Y18" s="9">
        <v>200</v>
      </c>
      <c r="Z18" s="9">
        <v>190</v>
      </c>
      <c r="AA18" s="9">
        <v>200</v>
      </c>
      <c r="AB18" s="9">
        <v>200</v>
      </c>
      <c r="AC18" s="9">
        <v>190</v>
      </c>
      <c r="AD18" s="9">
        <v>200</v>
      </c>
      <c r="AE18" s="9">
        <v>200</v>
      </c>
      <c r="AF18" s="9">
        <v>205</v>
      </c>
      <c r="AG18" s="9">
        <v>205</v>
      </c>
      <c r="AH18" s="9">
        <f t="shared" si="2"/>
        <v>5982</v>
      </c>
      <c r="AI18" s="9">
        <f t="shared" si="1"/>
        <v>199.4</v>
      </c>
      <c r="AJ18" s="11">
        <f t="shared" si="0"/>
        <v>-2.9999999999999714E-3</v>
      </c>
    </row>
    <row r="19" spans="1:39" ht="20.100000000000001" customHeight="1">
      <c r="A19" s="41">
        <v>9</v>
      </c>
      <c r="B19" s="8" t="s">
        <v>10</v>
      </c>
      <c r="C19" s="41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v>25</v>
      </c>
      <c r="O19" s="9">
        <v>50</v>
      </c>
      <c r="P19" s="9">
        <v>25</v>
      </c>
      <c r="Q19" s="9">
        <v>25</v>
      </c>
      <c r="R19" s="9">
        <v>25</v>
      </c>
      <c r="S19" s="9">
        <v>25</v>
      </c>
      <c r="T19" s="9">
        <v>25</v>
      </c>
      <c r="U19" s="9">
        <v>25</v>
      </c>
      <c r="V19" s="9">
        <v>50</v>
      </c>
      <c r="W19" s="9">
        <v>25</v>
      </c>
      <c r="X19" s="9">
        <v>30</v>
      </c>
      <c r="Y19" s="9">
        <v>30</v>
      </c>
      <c r="Z19" s="9">
        <v>30</v>
      </c>
      <c r="AA19" s="9">
        <v>30</v>
      </c>
      <c r="AB19" s="9">
        <v>30</v>
      </c>
      <c r="AC19" s="9">
        <v>30</v>
      </c>
      <c r="AD19" s="9">
        <v>30</v>
      </c>
      <c r="AE19" s="9">
        <v>30</v>
      </c>
      <c r="AF19" s="9">
        <v>30</v>
      </c>
      <c r="AG19" s="9">
        <v>30</v>
      </c>
      <c r="AH19" s="9">
        <f t="shared" si="2"/>
        <v>900</v>
      </c>
      <c r="AI19" s="9">
        <f t="shared" si="1"/>
        <v>30</v>
      </c>
      <c r="AJ19" s="11">
        <f t="shared" si="0"/>
        <v>0.2</v>
      </c>
    </row>
    <row r="20" spans="1:39" ht="20.100000000000001" customHeight="1">
      <c r="A20" s="41">
        <v>10</v>
      </c>
      <c r="B20" s="8" t="s">
        <v>11</v>
      </c>
      <c r="C20" s="41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70</v>
      </c>
      <c r="AD20" s="9">
        <v>70</v>
      </c>
      <c r="AE20" s="9">
        <v>70</v>
      </c>
      <c r="AF20" s="9">
        <v>70</v>
      </c>
      <c r="AG20" s="9">
        <v>70</v>
      </c>
      <c r="AH20" s="9">
        <f t="shared" si="2"/>
        <v>2100</v>
      </c>
      <c r="AI20" s="9">
        <f t="shared" si="1"/>
        <v>70</v>
      </c>
      <c r="AJ20" s="11">
        <f t="shared" si="0"/>
        <v>0</v>
      </c>
    </row>
    <row r="21" spans="1:39" ht="20.100000000000001" customHeight="1">
      <c r="A21" s="41">
        <v>11</v>
      </c>
      <c r="B21" s="8" t="s">
        <v>12</v>
      </c>
      <c r="C21" s="41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50</v>
      </c>
      <c r="Y21" s="9">
        <v>50</v>
      </c>
      <c r="Z21" s="9">
        <v>50</v>
      </c>
      <c r="AA21" s="9">
        <v>50</v>
      </c>
      <c r="AB21" s="9">
        <v>50</v>
      </c>
      <c r="AC21" s="9">
        <v>50</v>
      </c>
      <c r="AD21" s="9">
        <v>50</v>
      </c>
      <c r="AE21" s="9">
        <v>50</v>
      </c>
      <c r="AF21" s="9">
        <v>50</v>
      </c>
      <c r="AG21" s="9">
        <v>50</v>
      </c>
      <c r="AH21" s="9">
        <f t="shared" si="2"/>
        <v>1500</v>
      </c>
      <c r="AI21" s="9">
        <f t="shared" si="1"/>
        <v>50</v>
      </c>
      <c r="AJ21" s="11">
        <f t="shared" si="0"/>
        <v>0</v>
      </c>
    </row>
    <row r="22" spans="1:39" ht="20.100000000000001" customHeight="1">
      <c r="A22" s="41">
        <v>12</v>
      </c>
      <c r="B22" s="8" t="s">
        <v>13</v>
      </c>
      <c r="C22" s="41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18</v>
      </c>
      <c r="X22" s="9">
        <v>18</v>
      </c>
      <c r="Y22" s="9">
        <v>18</v>
      </c>
      <c r="Z22" s="9">
        <v>18</v>
      </c>
      <c r="AA22" s="9">
        <v>18</v>
      </c>
      <c r="AB22" s="9">
        <v>18</v>
      </c>
      <c r="AC22" s="9">
        <v>18</v>
      </c>
      <c r="AD22" s="9">
        <v>18</v>
      </c>
      <c r="AE22" s="9">
        <v>18</v>
      </c>
      <c r="AF22" s="9">
        <v>18</v>
      </c>
      <c r="AG22" s="9">
        <v>20</v>
      </c>
      <c r="AH22" s="9">
        <f t="shared" si="2"/>
        <v>544</v>
      </c>
      <c r="AI22" s="9">
        <f t="shared" si="1"/>
        <v>18.133333333333333</v>
      </c>
      <c r="AJ22" s="11">
        <f t="shared" si="0"/>
        <v>7.4074074074073808E-3</v>
      </c>
    </row>
    <row r="23" spans="1:39" ht="20.100000000000001" customHeight="1">
      <c r="A23" s="41">
        <v>13</v>
      </c>
      <c r="B23" s="8" t="s">
        <v>14</v>
      </c>
      <c r="C23" s="41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v>2</v>
      </c>
      <c r="O23" s="9">
        <v>1.5</v>
      </c>
      <c r="P23" s="9">
        <v>0.5</v>
      </c>
      <c r="Q23" s="9">
        <v>2</v>
      </c>
      <c r="R23" s="9">
        <v>1</v>
      </c>
      <c r="S23" s="9">
        <v>1</v>
      </c>
      <c r="T23" s="9">
        <v>2</v>
      </c>
      <c r="U23" s="9">
        <v>0.5</v>
      </c>
      <c r="V23" s="9">
        <v>0.5</v>
      </c>
      <c r="W23" s="9">
        <v>0</v>
      </c>
      <c r="X23" s="9">
        <v>0</v>
      </c>
      <c r="Y23" s="9">
        <v>2</v>
      </c>
      <c r="Z23" s="9">
        <v>1</v>
      </c>
      <c r="AA23" s="9">
        <v>0</v>
      </c>
      <c r="AB23" s="9">
        <v>2</v>
      </c>
      <c r="AC23" s="9">
        <v>1</v>
      </c>
      <c r="AD23" s="9">
        <v>1</v>
      </c>
      <c r="AE23" s="9">
        <v>0</v>
      </c>
      <c r="AF23" s="9">
        <v>2</v>
      </c>
      <c r="AG23" s="9">
        <v>0</v>
      </c>
      <c r="AH23" s="9">
        <f t="shared" si="2"/>
        <v>29</v>
      </c>
      <c r="AI23" s="9">
        <f t="shared" si="1"/>
        <v>0.96666666666666667</v>
      </c>
      <c r="AJ23" s="11">
        <f t="shared" si="0"/>
        <v>-3.3333333333333326E-2</v>
      </c>
    </row>
    <row r="24" spans="1:39" ht="20.100000000000001" customHeight="1">
      <c r="A24" s="41">
        <v>14</v>
      </c>
      <c r="B24" s="8" t="s">
        <v>31</v>
      </c>
      <c r="C24" s="42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v>500</v>
      </c>
      <c r="O24" s="9">
        <v>512</v>
      </c>
      <c r="P24" s="9">
        <v>512</v>
      </c>
      <c r="Q24" s="9">
        <v>499</v>
      </c>
      <c r="R24" s="9">
        <v>487</v>
      </c>
      <c r="S24" s="9">
        <v>488</v>
      </c>
      <c r="T24" s="9">
        <v>499</v>
      </c>
      <c r="U24" s="9">
        <v>511</v>
      </c>
      <c r="V24" s="9">
        <v>512</v>
      </c>
      <c r="W24" s="9">
        <v>512</v>
      </c>
      <c r="X24" s="9">
        <v>500</v>
      </c>
      <c r="Y24" s="9">
        <v>500</v>
      </c>
      <c r="Z24" s="9">
        <v>500</v>
      </c>
      <c r="AA24" s="9">
        <v>500</v>
      </c>
      <c r="AB24" s="9">
        <v>500</v>
      </c>
      <c r="AC24" s="9">
        <v>500</v>
      </c>
      <c r="AD24" s="9">
        <v>500</v>
      </c>
      <c r="AE24" s="9">
        <v>500</v>
      </c>
      <c r="AF24" s="9">
        <v>500</v>
      </c>
      <c r="AG24" s="9">
        <v>512</v>
      </c>
      <c r="AH24" s="9">
        <f t="shared" si="2"/>
        <v>15056</v>
      </c>
      <c r="AI24" s="9">
        <f t="shared" si="1"/>
        <v>501.86666666666667</v>
      </c>
      <c r="AJ24" s="11">
        <f t="shared" si="0"/>
        <v>3.7333333333333485E-3</v>
      </c>
    </row>
    <row r="25" spans="1:39" ht="20.100000000000001" customHeight="1">
      <c r="A25" s="41">
        <v>15</v>
      </c>
      <c r="B25" s="8" t="s">
        <v>15</v>
      </c>
      <c r="C25" s="41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v>205</v>
      </c>
      <c r="O25" s="9">
        <v>205</v>
      </c>
      <c r="P25" s="9">
        <v>0</v>
      </c>
      <c r="Q25" s="9">
        <v>187</v>
      </c>
      <c r="R25" s="9">
        <v>0</v>
      </c>
      <c r="S25" s="9">
        <v>0</v>
      </c>
      <c r="T25" s="9">
        <v>0</v>
      </c>
      <c r="U25" s="9">
        <v>186</v>
      </c>
      <c r="V25" s="9">
        <v>193</v>
      </c>
      <c r="W25" s="9">
        <v>0</v>
      </c>
      <c r="X25" s="9">
        <v>0</v>
      </c>
      <c r="Y25" s="9">
        <v>0</v>
      </c>
      <c r="Z25" s="9">
        <v>210</v>
      </c>
      <c r="AA25" s="9">
        <v>0</v>
      </c>
      <c r="AB25" s="9">
        <v>0</v>
      </c>
      <c r="AC25" s="9">
        <v>195</v>
      </c>
      <c r="AD25" s="9">
        <v>206</v>
      </c>
      <c r="AE25" s="9">
        <v>0</v>
      </c>
      <c r="AF25" s="9">
        <v>0</v>
      </c>
      <c r="AG25" s="9">
        <v>0</v>
      </c>
      <c r="AH25" s="9">
        <f t="shared" si="2"/>
        <v>2198</v>
      </c>
      <c r="AI25" s="9">
        <f t="shared" si="1"/>
        <v>73.266666666666666</v>
      </c>
      <c r="AJ25" s="11">
        <f t="shared" si="0"/>
        <v>4.6666666666666655E-2</v>
      </c>
    </row>
    <row r="26" spans="1:39" ht="20.100000000000001" customHeight="1">
      <c r="A26" s="41">
        <v>16</v>
      </c>
      <c r="B26" s="8" t="s">
        <v>16</v>
      </c>
      <c r="C26" s="41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v>180</v>
      </c>
      <c r="O26" s="9">
        <v>150</v>
      </c>
      <c r="P26" s="9">
        <v>150</v>
      </c>
      <c r="Q26" s="9">
        <v>260</v>
      </c>
      <c r="R26" s="9">
        <v>150</v>
      </c>
      <c r="S26" s="9">
        <v>150</v>
      </c>
      <c r="T26" s="9">
        <v>180</v>
      </c>
      <c r="U26" s="9">
        <v>40</v>
      </c>
      <c r="V26" s="9">
        <v>180</v>
      </c>
      <c r="W26" s="9">
        <v>150</v>
      </c>
      <c r="X26" s="9">
        <v>260</v>
      </c>
      <c r="Y26" s="9">
        <v>260</v>
      </c>
      <c r="Z26" s="9">
        <v>40</v>
      </c>
      <c r="AA26" s="9">
        <v>40</v>
      </c>
      <c r="AB26" s="9">
        <v>260</v>
      </c>
      <c r="AC26" s="9">
        <v>40</v>
      </c>
      <c r="AD26" s="9">
        <v>150</v>
      </c>
      <c r="AE26" s="9">
        <v>290</v>
      </c>
      <c r="AF26" s="9">
        <v>40</v>
      </c>
      <c r="AG26" s="9">
        <v>150</v>
      </c>
      <c r="AH26" s="9">
        <f t="shared" si="2"/>
        <v>4650</v>
      </c>
      <c r="AI26" s="9">
        <f t="shared" si="1"/>
        <v>155</v>
      </c>
      <c r="AJ26" s="11">
        <f t="shared" si="0"/>
        <v>0.55000000000000004</v>
      </c>
    </row>
    <row r="27" spans="1:39" ht="20.100000000000001" customHeight="1">
      <c r="A27" s="41">
        <v>17</v>
      </c>
      <c r="B27" s="8" t="s">
        <v>17</v>
      </c>
      <c r="C27" s="41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113</v>
      </c>
      <c r="U27" s="9">
        <v>0</v>
      </c>
      <c r="V27" s="9">
        <v>110</v>
      </c>
      <c r="W27" s="9">
        <v>0</v>
      </c>
      <c r="X27" s="9">
        <v>0</v>
      </c>
      <c r="Y27" s="9">
        <v>0</v>
      </c>
      <c r="Z27" s="9">
        <v>107</v>
      </c>
      <c r="AA27" s="9">
        <v>0</v>
      </c>
      <c r="AB27" s="9">
        <v>0</v>
      </c>
      <c r="AC27" s="9">
        <v>108</v>
      </c>
      <c r="AD27" s="9">
        <v>0</v>
      </c>
      <c r="AE27" s="9">
        <v>0</v>
      </c>
      <c r="AF27" s="9">
        <v>0</v>
      </c>
      <c r="AG27" s="9">
        <v>0</v>
      </c>
      <c r="AH27" s="9">
        <f t="shared" si="2"/>
        <v>653</v>
      </c>
      <c r="AI27" s="9">
        <f t="shared" si="1"/>
        <v>21.766666666666666</v>
      </c>
      <c r="AJ27" s="11">
        <f t="shared" si="0"/>
        <v>-0.27444444444444449</v>
      </c>
    </row>
    <row r="28" spans="1:39" ht="20.100000000000001" customHeight="1">
      <c r="A28" s="41">
        <v>18</v>
      </c>
      <c r="B28" s="8" t="s">
        <v>18</v>
      </c>
      <c r="C28" s="41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v>169</v>
      </c>
      <c r="O28" s="9">
        <v>173</v>
      </c>
      <c r="P28" s="9">
        <v>0</v>
      </c>
      <c r="Q28" s="9">
        <v>0</v>
      </c>
      <c r="R28" s="9">
        <v>181</v>
      </c>
      <c r="S28" s="9">
        <v>159</v>
      </c>
      <c r="T28" s="9">
        <v>185</v>
      </c>
      <c r="U28" s="9">
        <v>198</v>
      </c>
      <c r="V28" s="9">
        <v>0</v>
      </c>
      <c r="W28" s="9">
        <v>0</v>
      </c>
      <c r="X28" s="9">
        <v>0</v>
      </c>
      <c r="Y28" s="9">
        <v>0</v>
      </c>
      <c r="Z28" s="9">
        <v>142</v>
      </c>
      <c r="AA28" s="9">
        <v>141</v>
      </c>
      <c r="AB28" s="9">
        <v>0</v>
      </c>
      <c r="AC28" s="9">
        <v>152</v>
      </c>
      <c r="AD28" s="9">
        <v>0</v>
      </c>
      <c r="AE28" s="9">
        <v>0</v>
      </c>
      <c r="AF28" s="9">
        <v>166</v>
      </c>
      <c r="AG28" s="9">
        <v>0</v>
      </c>
      <c r="AH28" s="9">
        <f t="shared" si="2"/>
        <v>2267</v>
      </c>
      <c r="AI28" s="9">
        <f t="shared" si="1"/>
        <v>75.566666666666663</v>
      </c>
      <c r="AJ28" s="11">
        <f t="shared" si="0"/>
        <v>-0.31303030303030305</v>
      </c>
    </row>
    <row r="29" spans="1:39" ht="20.100000000000001" customHeight="1">
      <c r="A29" s="41">
        <v>19</v>
      </c>
      <c r="B29" s="8" t="s">
        <v>30</v>
      </c>
      <c r="C29" s="41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157</v>
      </c>
      <c r="Q29" s="9">
        <v>0</v>
      </c>
      <c r="R29" s="9">
        <v>0</v>
      </c>
      <c r="S29" s="9">
        <v>0</v>
      </c>
      <c r="T29" s="9">
        <v>0</v>
      </c>
      <c r="U29" s="9">
        <v>121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110</v>
      </c>
      <c r="AB29" s="9">
        <v>0</v>
      </c>
      <c r="AC29" s="9">
        <v>0</v>
      </c>
      <c r="AD29" s="9">
        <v>104</v>
      </c>
      <c r="AE29" s="9">
        <v>0</v>
      </c>
      <c r="AF29" s="9">
        <v>0</v>
      </c>
      <c r="AG29" s="9">
        <v>0</v>
      </c>
      <c r="AH29" s="9">
        <f t="shared" si="2"/>
        <v>706</v>
      </c>
      <c r="AI29" s="9">
        <f t="shared" si="1"/>
        <v>23.533333333333335</v>
      </c>
      <c r="AJ29" s="11">
        <f t="shared" si="0"/>
        <v>-5.8666666666666603E-2</v>
      </c>
    </row>
    <row r="30" spans="1:39" ht="20.100000000000001" customHeight="1">
      <c r="A30" s="41">
        <v>20</v>
      </c>
      <c r="B30" s="8" t="s">
        <v>19</v>
      </c>
      <c r="C30" s="41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v>20</v>
      </c>
      <c r="O30" s="9">
        <v>20</v>
      </c>
      <c r="P30" s="9">
        <v>0</v>
      </c>
      <c r="Q30" s="9">
        <v>9</v>
      </c>
      <c r="R30" s="9">
        <v>19</v>
      </c>
      <c r="S30" s="9">
        <v>9</v>
      </c>
      <c r="T30" s="9">
        <v>20</v>
      </c>
      <c r="U30" s="9">
        <v>0</v>
      </c>
      <c r="V30" s="9">
        <v>0</v>
      </c>
      <c r="W30" s="9">
        <v>0</v>
      </c>
      <c r="X30" s="9">
        <v>16</v>
      </c>
      <c r="Y30" s="9">
        <v>14</v>
      </c>
      <c r="Z30" s="9">
        <v>8</v>
      </c>
      <c r="AA30" s="9">
        <v>8</v>
      </c>
      <c r="AB30" s="9">
        <v>17</v>
      </c>
      <c r="AC30" s="9">
        <v>8</v>
      </c>
      <c r="AD30" s="9">
        <v>8</v>
      </c>
      <c r="AE30" s="9">
        <v>9</v>
      </c>
      <c r="AF30" s="9">
        <v>16</v>
      </c>
      <c r="AG30" s="9">
        <v>0</v>
      </c>
      <c r="AH30" s="9">
        <f t="shared" si="2"/>
        <v>305</v>
      </c>
      <c r="AI30" s="9">
        <f t="shared" si="1"/>
        <v>10.166666666666666</v>
      </c>
      <c r="AJ30" s="24">
        <f t="shared" si="0"/>
        <v>1.6666666666666607E-2</v>
      </c>
      <c r="AK30" s="25"/>
      <c r="AL30" s="25"/>
      <c r="AM30" s="25"/>
    </row>
    <row r="31" spans="1:39" ht="20.100000000000001" customHeight="1">
      <c r="A31" s="41">
        <v>21</v>
      </c>
      <c r="B31" s="8" t="s">
        <v>20</v>
      </c>
      <c r="C31" s="41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20</v>
      </c>
      <c r="O31" s="9">
        <v>0</v>
      </c>
      <c r="P31" s="9">
        <v>20</v>
      </c>
      <c r="Q31" s="9">
        <v>20</v>
      </c>
      <c r="R31" s="9">
        <v>0</v>
      </c>
      <c r="S31" s="9">
        <v>20</v>
      </c>
      <c r="T31" s="9">
        <v>0</v>
      </c>
      <c r="U31" s="9">
        <v>20</v>
      </c>
      <c r="V31" s="9">
        <v>0</v>
      </c>
      <c r="W31" s="9">
        <v>20</v>
      </c>
      <c r="X31" s="9">
        <v>20</v>
      </c>
      <c r="Y31" s="9">
        <v>0</v>
      </c>
      <c r="Z31" s="9">
        <v>0</v>
      </c>
      <c r="AA31" s="9">
        <v>20</v>
      </c>
      <c r="AB31" s="9">
        <v>20</v>
      </c>
      <c r="AC31" s="9">
        <v>20</v>
      </c>
      <c r="AD31" s="9">
        <v>0</v>
      </c>
      <c r="AE31" s="9">
        <v>20</v>
      </c>
      <c r="AF31" s="9">
        <v>0</v>
      </c>
      <c r="AG31" s="9">
        <v>20</v>
      </c>
      <c r="AH31" s="9">
        <f t="shared" si="2"/>
        <v>360</v>
      </c>
      <c r="AI31" s="9">
        <f t="shared" si="1"/>
        <v>12</v>
      </c>
      <c r="AJ31" s="11">
        <f t="shared" si="0"/>
        <v>0</v>
      </c>
    </row>
    <row r="32" spans="1:39" ht="20.100000000000001" customHeight="1">
      <c r="A32" s="41">
        <v>22</v>
      </c>
      <c r="B32" s="8" t="s">
        <v>21</v>
      </c>
      <c r="C32" s="41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41">
        <v>23</v>
      </c>
      <c r="B33" s="8" t="s">
        <v>22</v>
      </c>
      <c r="C33" s="41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0</v>
      </c>
      <c r="T33" s="9">
        <v>1</v>
      </c>
      <c r="U33" s="9">
        <v>0</v>
      </c>
      <c r="V33" s="9">
        <v>1</v>
      </c>
      <c r="W33" s="9">
        <v>1</v>
      </c>
      <c r="X33" s="9">
        <v>1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1</v>
      </c>
      <c r="AH33" s="9">
        <f t="shared" si="2"/>
        <v>8</v>
      </c>
      <c r="AI33" s="9">
        <f t="shared" si="1"/>
        <v>0.26666666666666666</v>
      </c>
      <c r="AJ33" s="11">
        <f t="shared" si="0"/>
        <v>0.33333333333333326</v>
      </c>
    </row>
    <row r="34" spans="1:40" ht="20.100000000000001" customHeight="1">
      <c r="A34" s="41">
        <v>24</v>
      </c>
      <c r="B34" s="8" t="s">
        <v>23</v>
      </c>
      <c r="C34" s="41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v>2</v>
      </c>
      <c r="O34" s="9">
        <v>0</v>
      </c>
      <c r="P34" s="9">
        <v>2</v>
      </c>
      <c r="Q34" s="9">
        <v>2</v>
      </c>
      <c r="R34" s="9">
        <v>2</v>
      </c>
      <c r="S34" s="9">
        <v>0</v>
      </c>
      <c r="T34" s="9">
        <v>0</v>
      </c>
      <c r="U34" s="9">
        <v>2</v>
      </c>
      <c r="V34" s="9">
        <v>0</v>
      </c>
      <c r="W34" s="9">
        <v>2</v>
      </c>
      <c r="X34" s="9">
        <v>0</v>
      </c>
      <c r="Y34" s="9">
        <v>0</v>
      </c>
      <c r="Z34" s="9">
        <v>2</v>
      </c>
      <c r="AA34" s="9">
        <v>0</v>
      </c>
      <c r="AB34" s="9">
        <v>0</v>
      </c>
      <c r="AC34" s="9">
        <v>2</v>
      </c>
      <c r="AD34" s="9">
        <v>0</v>
      </c>
      <c r="AE34" s="9">
        <v>0</v>
      </c>
      <c r="AF34" s="9">
        <v>0</v>
      </c>
      <c r="AG34" s="9">
        <v>2</v>
      </c>
      <c r="AH34" s="9">
        <f t="shared" si="2"/>
        <v>24</v>
      </c>
      <c r="AI34" s="9">
        <f t="shared" si="1"/>
        <v>0.8</v>
      </c>
      <c r="AJ34" s="11">
        <f t="shared" si="0"/>
        <v>-0.6</v>
      </c>
    </row>
    <row r="35" spans="1:40" ht="20.100000000000001" customHeight="1">
      <c r="A35" s="41">
        <v>25</v>
      </c>
      <c r="B35" s="8" t="s">
        <v>24</v>
      </c>
      <c r="C35" s="41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41">
        <v>26</v>
      </c>
      <c r="B36" s="8" t="s">
        <v>25</v>
      </c>
      <c r="C36" s="41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41">
        <v>27</v>
      </c>
      <c r="B37" s="8" t="s">
        <v>26</v>
      </c>
      <c r="C37" s="41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4</v>
      </c>
      <c r="R37" s="9">
        <v>0</v>
      </c>
      <c r="S37" s="9">
        <v>0</v>
      </c>
      <c r="T37" s="9">
        <v>4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4</v>
      </c>
      <c r="AB37" s="9">
        <v>0</v>
      </c>
      <c r="AC37" s="9">
        <v>4</v>
      </c>
      <c r="AD37" s="9">
        <v>0</v>
      </c>
      <c r="AE37" s="9">
        <v>0</v>
      </c>
      <c r="AF37" s="9">
        <v>0</v>
      </c>
      <c r="AG37" s="9">
        <v>0</v>
      </c>
      <c r="AH37" s="9">
        <f t="shared" si="2"/>
        <v>24</v>
      </c>
      <c r="AI37" s="9">
        <f t="shared" si="1"/>
        <v>0.8</v>
      </c>
      <c r="AJ37" s="23">
        <f t="shared" si="0"/>
        <v>-0.19999999999999996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AA42" s="33" t="s">
        <v>52</v>
      </c>
      <c r="AB42" s="34"/>
      <c r="AC42" s="35"/>
      <c r="AD42" s="36"/>
      <c r="AE42" s="37"/>
      <c r="AF42" s="37"/>
      <c r="AG42" s="37"/>
    </row>
    <row r="43" spans="1:40" ht="16.5">
      <c r="AA43" s="33"/>
      <c r="AB43" s="46" t="s">
        <v>53</v>
      </c>
      <c r="AC43" s="46"/>
      <c r="AD43" s="38"/>
      <c r="AE43" s="47" t="s">
        <v>54</v>
      </c>
      <c r="AF43" s="47"/>
      <c r="AG43" s="47"/>
      <c r="AH43" s="21"/>
      <c r="AI43" s="21"/>
      <c r="AJ43" s="21"/>
      <c r="AK43" s="21"/>
      <c r="AL43" s="21"/>
      <c r="AM43" s="21"/>
      <c r="AN43" s="22"/>
    </row>
  </sheetData>
  <mergeCells count="15">
    <mergeCell ref="Y1:AD3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A38:AJ38"/>
    <mergeCell ref="A40:B40"/>
    <mergeCell ref="AB43:AC43"/>
    <mergeCell ref="AE43:AG4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62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45270</v>
      </c>
      <c r="E10" s="10">
        <v>45271</v>
      </c>
      <c r="F10" s="10">
        <v>45272</v>
      </c>
      <c r="G10" s="10">
        <v>45273</v>
      </c>
      <c r="H10" s="10">
        <v>45274</v>
      </c>
      <c r="I10" s="10">
        <v>45275</v>
      </c>
      <c r="J10" s="10">
        <v>45276</v>
      </c>
      <c r="K10" s="10">
        <v>45277</v>
      </c>
      <c r="L10" s="10">
        <v>45278</v>
      </c>
      <c r="M10" s="10">
        <v>45279</v>
      </c>
      <c r="N10" s="50"/>
      <c r="O10" s="53"/>
      <c r="P10" s="50"/>
    </row>
    <row r="11" spans="1:16" ht="20.100000000000001" customHeight="1">
      <c r="A11" s="28">
        <v>1</v>
      </c>
      <c r="B11" s="8" t="s">
        <v>3</v>
      </c>
      <c r="C11" s="28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15</v>
      </c>
      <c r="F12" s="14">
        <v>30</v>
      </c>
      <c r="G12" s="14">
        <v>30</v>
      </c>
      <c r="H12" s="14">
        <v>15</v>
      </c>
      <c r="I12" s="14">
        <v>30</v>
      </c>
      <c r="J12" s="14">
        <v>30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225</v>
      </c>
      <c r="O12" s="14">
        <f t="shared" ref="O12:O37" si="1">N12/10</f>
        <v>22.5</v>
      </c>
      <c r="P12" s="15">
        <f t="shared" ref="P12:P37" si="2">(O12-C12)/C12</f>
        <v>-0.35714285714285715</v>
      </c>
    </row>
    <row r="13" spans="1:16" ht="20.100000000000001" customHeight="1">
      <c r="A13" s="28">
        <v>3</v>
      </c>
      <c r="B13" s="8" t="s">
        <v>32</v>
      </c>
      <c r="C13" s="28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960.2</v>
      </c>
      <c r="O13" s="9">
        <f t="shared" si="1"/>
        <v>96.02000000000001</v>
      </c>
      <c r="P13" s="11">
        <f t="shared" si="2"/>
        <v>0.28026666666666683</v>
      </c>
    </row>
    <row r="14" spans="1:16" ht="20.100000000000001" customHeight="1">
      <c r="A14" s="28">
        <v>4</v>
      </c>
      <c r="B14" s="8" t="s">
        <v>5</v>
      </c>
      <c r="C14" s="28">
        <v>400</v>
      </c>
      <c r="D14" s="9">
        <v>360</v>
      </c>
      <c r="E14" s="9">
        <v>400</v>
      </c>
      <c r="F14" s="9">
        <v>110</v>
      </c>
      <c r="G14" s="9">
        <v>400</v>
      </c>
      <c r="H14" s="9">
        <v>360</v>
      </c>
      <c r="I14" s="9">
        <v>360</v>
      </c>
      <c r="J14" s="9">
        <v>400</v>
      </c>
      <c r="K14" s="9">
        <v>360</v>
      </c>
      <c r="L14" s="9">
        <v>470</v>
      </c>
      <c r="M14" s="9">
        <v>440</v>
      </c>
      <c r="N14" s="9">
        <f t="shared" si="0"/>
        <v>3660</v>
      </c>
      <c r="O14" s="9">
        <f t="shared" si="1"/>
        <v>366</v>
      </c>
      <c r="P14" s="11">
        <f t="shared" si="2"/>
        <v>-8.5000000000000006E-2</v>
      </c>
    </row>
    <row r="15" spans="1:16" ht="20.100000000000001" customHeight="1">
      <c r="A15" s="28">
        <v>5</v>
      </c>
      <c r="B15" s="8" t="s">
        <v>6</v>
      </c>
      <c r="C15" s="28">
        <v>470</v>
      </c>
      <c r="D15" s="9">
        <v>440</v>
      </c>
      <c r="E15" s="9">
        <v>300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370</v>
      </c>
      <c r="N15" s="9">
        <f t="shared" si="0"/>
        <v>4170</v>
      </c>
      <c r="O15" s="9">
        <f t="shared" si="1"/>
        <v>417</v>
      </c>
      <c r="P15" s="11">
        <f t="shared" si="2"/>
        <v>-0.11276595744680851</v>
      </c>
    </row>
    <row r="16" spans="1:16" ht="20.100000000000001" customHeight="1">
      <c r="A16" s="28">
        <v>6</v>
      </c>
      <c r="B16" s="8" t="s">
        <v>7</v>
      </c>
      <c r="C16" s="28">
        <v>250</v>
      </c>
      <c r="D16" s="9">
        <v>218</v>
      </c>
      <c r="E16" s="9">
        <v>275</v>
      </c>
      <c r="F16" s="9">
        <v>195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2498</v>
      </c>
      <c r="O16" s="9">
        <f t="shared" si="1"/>
        <v>249.8</v>
      </c>
      <c r="P16" s="11">
        <f t="shared" si="2"/>
        <v>-7.999999999999545E-4</v>
      </c>
    </row>
    <row r="17" spans="1:19" ht="20.100000000000001" customHeight="1">
      <c r="A17" s="28">
        <v>7</v>
      </c>
      <c r="B17" s="8" t="s">
        <v>8</v>
      </c>
      <c r="C17" s="28">
        <v>15</v>
      </c>
      <c r="D17" s="9">
        <v>20</v>
      </c>
      <c r="E17" s="9">
        <v>0</v>
      </c>
      <c r="F17" s="9">
        <v>20</v>
      </c>
      <c r="G17" s="9">
        <v>20</v>
      </c>
      <c r="H17" s="9">
        <v>0</v>
      </c>
      <c r="I17" s="9">
        <v>0</v>
      </c>
      <c r="J17" s="9">
        <v>20</v>
      </c>
      <c r="K17" s="9">
        <v>0</v>
      </c>
      <c r="L17" s="9">
        <v>20</v>
      </c>
      <c r="M17" s="9">
        <v>20</v>
      </c>
      <c r="N17" s="9">
        <f t="shared" si="0"/>
        <v>120</v>
      </c>
      <c r="O17" s="9">
        <f t="shared" si="1"/>
        <v>12</v>
      </c>
      <c r="P17" s="11">
        <f t="shared" si="2"/>
        <v>-0.2</v>
      </c>
    </row>
    <row r="18" spans="1:19" ht="20.100000000000001" customHeight="1">
      <c r="A18" s="28">
        <v>8</v>
      </c>
      <c r="B18" s="8" t="s">
        <v>9</v>
      </c>
      <c r="C18" s="28">
        <v>200</v>
      </c>
      <c r="D18" s="9">
        <v>200</v>
      </c>
      <c r="E18" s="9">
        <v>205</v>
      </c>
      <c r="F18" s="9">
        <v>205</v>
      </c>
      <c r="G18" s="9">
        <v>190</v>
      </c>
      <c r="H18" s="9">
        <v>195</v>
      </c>
      <c r="I18" s="9">
        <v>186</v>
      </c>
      <c r="J18" s="9">
        <v>186</v>
      </c>
      <c r="K18" s="9">
        <v>186</v>
      </c>
      <c r="L18" s="9">
        <v>205</v>
      </c>
      <c r="M18" s="9">
        <v>205</v>
      </c>
      <c r="N18" s="9">
        <f t="shared" si="0"/>
        <v>1963</v>
      </c>
      <c r="O18" s="9">
        <f t="shared" si="1"/>
        <v>196.3</v>
      </c>
      <c r="P18" s="11">
        <f t="shared" si="2"/>
        <v>-1.8499999999999944E-2</v>
      </c>
    </row>
    <row r="19" spans="1:19" ht="20.100000000000001" customHeight="1">
      <c r="A19" s="28">
        <v>9</v>
      </c>
      <c r="B19" s="8" t="s">
        <v>10</v>
      </c>
      <c r="C19" s="28">
        <v>25</v>
      </c>
      <c r="D19" s="9">
        <v>30</v>
      </c>
      <c r="E19" s="9">
        <v>50</v>
      </c>
      <c r="F19" s="9">
        <v>30</v>
      </c>
      <c r="G19" s="9">
        <v>30</v>
      </c>
      <c r="H19" s="9">
        <v>20</v>
      </c>
      <c r="I19" s="9">
        <v>50</v>
      </c>
      <c r="J19" s="9">
        <v>30</v>
      </c>
      <c r="K19" s="9">
        <v>50</v>
      </c>
      <c r="L19" s="9">
        <v>30</v>
      </c>
      <c r="M19" s="9">
        <v>30</v>
      </c>
      <c r="N19" s="9">
        <f t="shared" si="0"/>
        <v>350</v>
      </c>
      <c r="O19" s="9">
        <f t="shared" si="1"/>
        <v>35</v>
      </c>
      <c r="P19" s="11">
        <f t="shared" si="2"/>
        <v>0.4</v>
      </c>
    </row>
    <row r="20" spans="1:19" ht="20.100000000000001" customHeight="1">
      <c r="A20" s="28">
        <v>10</v>
      </c>
      <c r="B20" s="8" t="s">
        <v>11</v>
      </c>
      <c r="C20" s="28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75</v>
      </c>
      <c r="J20" s="9">
        <v>65</v>
      </c>
      <c r="K20" s="9">
        <v>75</v>
      </c>
      <c r="L20" s="9">
        <v>70</v>
      </c>
      <c r="M20" s="9">
        <v>70</v>
      </c>
      <c r="N20" s="9">
        <f t="shared" si="0"/>
        <v>705</v>
      </c>
      <c r="O20" s="9">
        <f t="shared" si="1"/>
        <v>70.5</v>
      </c>
      <c r="P20" s="11">
        <f t="shared" si="2"/>
        <v>7.1428571428571426E-3</v>
      </c>
    </row>
    <row r="21" spans="1:19" ht="20.100000000000001" customHeight="1">
      <c r="A21" s="28">
        <v>11</v>
      </c>
      <c r="B21" s="8" t="s">
        <v>12</v>
      </c>
      <c r="C21" s="28">
        <v>50</v>
      </c>
      <c r="D21" s="9">
        <v>55</v>
      </c>
      <c r="E21" s="9">
        <v>60</v>
      </c>
      <c r="F21" s="9">
        <v>55</v>
      </c>
      <c r="G21" s="9">
        <v>45</v>
      </c>
      <c r="H21" s="9">
        <v>55</v>
      </c>
      <c r="I21" s="9">
        <v>55</v>
      </c>
      <c r="J21" s="9">
        <v>55</v>
      </c>
      <c r="K21" s="9">
        <v>55</v>
      </c>
      <c r="L21" s="9">
        <v>50</v>
      </c>
      <c r="M21" s="9">
        <v>50</v>
      </c>
      <c r="N21" s="9">
        <f t="shared" si="0"/>
        <v>535</v>
      </c>
      <c r="O21" s="9">
        <f t="shared" si="1"/>
        <v>53.5</v>
      </c>
      <c r="P21" s="11">
        <f t="shared" si="2"/>
        <v>7.0000000000000007E-2</v>
      </c>
    </row>
    <row r="22" spans="1:19" ht="20.100000000000001" customHeight="1">
      <c r="A22" s="28">
        <v>12</v>
      </c>
      <c r="B22" s="8" t="s">
        <v>13</v>
      </c>
      <c r="C22" s="28">
        <v>18</v>
      </c>
      <c r="D22" s="9">
        <v>23</v>
      </c>
      <c r="E22" s="9">
        <v>17</v>
      </c>
      <c r="F22" s="9">
        <v>22</v>
      </c>
      <c r="G22" s="9">
        <v>22</v>
      </c>
      <c r="H22" s="9">
        <v>20</v>
      </c>
      <c r="I22" s="9">
        <v>22</v>
      </c>
      <c r="J22" s="9">
        <v>55</v>
      </c>
      <c r="K22" s="9">
        <v>22</v>
      </c>
      <c r="L22" s="9">
        <v>25</v>
      </c>
      <c r="M22" s="9">
        <v>20</v>
      </c>
      <c r="N22" s="9">
        <f t="shared" si="0"/>
        <v>248</v>
      </c>
      <c r="O22" s="9">
        <f t="shared" si="1"/>
        <v>24.8</v>
      </c>
      <c r="P22" s="11">
        <f t="shared" si="2"/>
        <v>0.37777777777777782</v>
      </c>
    </row>
    <row r="23" spans="1:19" ht="20.100000000000001" customHeight="1">
      <c r="A23" s="28">
        <v>13</v>
      </c>
      <c r="B23" s="8" t="s">
        <v>14</v>
      </c>
      <c r="C23" s="28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28">
        <v>14</v>
      </c>
      <c r="B24" s="8" t="s">
        <v>31</v>
      </c>
      <c r="C24" s="29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28">
        <v>15</v>
      </c>
      <c r="B25" s="8" t="s">
        <v>15</v>
      </c>
      <c r="C25" s="28">
        <v>70</v>
      </c>
      <c r="D25" s="9">
        <v>0</v>
      </c>
      <c r="E25" s="9">
        <v>205</v>
      </c>
      <c r="F25" s="9">
        <v>205</v>
      </c>
      <c r="G25" s="9">
        <v>0</v>
      </c>
      <c r="H25" s="9">
        <v>0</v>
      </c>
      <c r="I25" s="9">
        <v>186</v>
      </c>
      <c r="J25" s="9">
        <v>0</v>
      </c>
      <c r="K25" s="9">
        <v>186</v>
      </c>
      <c r="L25" s="9">
        <v>205</v>
      </c>
      <c r="M25" s="9">
        <v>0</v>
      </c>
      <c r="N25" s="9">
        <f t="shared" si="0"/>
        <v>987</v>
      </c>
      <c r="O25" s="9">
        <f t="shared" si="1"/>
        <v>98.7</v>
      </c>
      <c r="P25" s="11">
        <f t="shared" si="2"/>
        <v>0.41000000000000003</v>
      </c>
    </row>
    <row r="26" spans="1:19" ht="20.100000000000001" customHeight="1">
      <c r="A26" s="28">
        <v>16</v>
      </c>
      <c r="B26" s="8" t="s">
        <v>16</v>
      </c>
      <c r="C26" s="28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28">
        <v>17</v>
      </c>
      <c r="B27" s="8" t="s">
        <v>17</v>
      </c>
      <c r="C27" s="28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28">
        <v>18</v>
      </c>
      <c r="B28" s="8" t="s">
        <v>18</v>
      </c>
      <c r="C28" s="28">
        <v>110</v>
      </c>
      <c r="D28" s="9">
        <v>150</v>
      </c>
      <c r="E28" s="9">
        <v>153</v>
      </c>
      <c r="F28" s="9">
        <v>0</v>
      </c>
      <c r="G28" s="9">
        <v>0</v>
      </c>
      <c r="H28" s="9">
        <v>146</v>
      </c>
      <c r="I28" s="9">
        <v>139</v>
      </c>
      <c r="J28" s="9">
        <v>137</v>
      </c>
      <c r="K28" s="9">
        <v>139</v>
      </c>
      <c r="L28" s="9">
        <v>0</v>
      </c>
      <c r="M28" s="9">
        <v>0</v>
      </c>
      <c r="N28" s="9">
        <f t="shared" si="0"/>
        <v>864</v>
      </c>
      <c r="O28" s="9">
        <f t="shared" si="1"/>
        <v>86.4</v>
      </c>
      <c r="P28" s="11">
        <f t="shared" si="2"/>
        <v>-0.21454545454545448</v>
      </c>
    </row>
    <row r="29" spans="1:19" ht="20.100000000000001" customHeight="1">
      <c r="A29" s="28">
        <v>19</v>
      </c>
      <c r="B29" s="8" t="s">
        <v>30</v>
      </c>
      <c r="C29" s="28">
        <v>25</v>
      </c>
      <c r="D29" s="9">
        <v>0</v>
      </c>
      <c r="E29" s="9">
        <v>0</v>
      </c>
      <c r="F29" s="9">
        <v>121</v>
      </c>
      <c r="G29" s="9">
        <v>0</v>
      </c>
      <c r="H29" s="9">
        <v>0</v>
      </c>
      <c r="I29" s="9">
        <v>0</v>
      </c>
      <c r="J29" s="9">
        <v>0</v>
      </c>
      <c r="K29" s="9">
        <v>109</v>
      </c>
      <c r="L29" s="9">
        <v>0</v>
      </c>
      <c r="M29" s="9">
        <v>0</v>
      </c>
      <c r="N29" s="9">
        <f t="shared" si="0"/>
        <v>230</v>
      </c>
      <c r="O29" s="9">
        <f t="shared" si="1"/>
        <v>23</v>
      </c>
      <c r="P29" s="11">
        <f t="shared" si="2"/>
        <v>-0.08</v>
      </c>
    </row>
    <row r="30" spans="1:19" ht="20.100000000000001" customHeight="1">
      <c r="A30" s="28">
        <v>20</v>
      </c>
      <c r="B30" s="8" t="s">
        <v>19</v>
      </c>
      <c r="C30" s="28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28">
        <v>21</v>
      </c>
      <c r="B31" s="8" t="s">
        <v>20</v>
      </c>
      <c r="C31" s="28">
        <v>12</v>
      </c>
      <c r="D31" s="9">
        <v>20</v>
      </c>
      <c r="E31" s="9">
        <v>0</v>
      </c>
      <c r="F31" s="9">
        <v>10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130</v>
      </c>
      <c r="O31" s="9">
        <f t="shared" si="1"/>
        <v>13</v>
      </c>
      <c r="P31" s="11">
        <f t="shared" si="2"/>
        <v>8.3333333333333329E-2</v>
      </c>
    </row>
    <row r="32" spans="1:19" ht="20.100000000000001" customHeight="1">
      <c r="A32" s="28">
        <v>22</v>
      </c>
      <c r="B32" s="8" t="s">
        <v>21</v>
      </c>
      <c r="C32" s="28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28">
        <v>23</v>
      </c>
      <c r="B33" s="8" t="s">
        <v>22</v>
      </c>
      <c r="C33" s="28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28">
        <v>24</v>
      </c>
      <c r="B34" s="8" t="s">
        <v>23</v>
      </c>
      <c r="C34" s="28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28">
        <v>25</v>
      </c>
      <c r="B35" s="8" t="s">
        <v>24</v>
      </c>
      <c r="C35" s="28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28">
        <v>26</v>
      </c>
      <c r="B36" s="8" t="s">
        <v>25</v>
      </c>
      <c r="C36" s="28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28">
        <v>27</v>
      </c>
      <c r="B37" s="8" t="s">
        <v>26</v>
      </c>
      <c r="C37" s="28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0</v>
      </c>
      <c r="O37" s="9">
        <f t="shared" si="1"/>
        <v>0</v>
      </c>
      <c r="P37" s="23">
        <f t="shared" si="2"/>
        <v>-1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63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75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45280</v>
      </c>
      <c r="E10" s="10">
        <v>45281</v>
      </c>
      <c r="F10" s="10">
        <v>45282</v>
      </c>
      <c r="G10" s="10">
        <v>45283</v>
      </c>
      <c r="H10" s="10">
        <v>45284</v>
      </c>
      <c r="I10" s="10">
        <v>45285</v>
      </c>
      <c r="J10" s="10">
        <v>45286</v>
      </c>
      <c r="K10" s="10">
        <v>45287</v>
      </c>
      <c r="L10" s="10">
        <v>45288</v>
      </c>
      <c r="M10" s="10">
        <v>45289</v>
      </c>
      <c r="N10" s="50"/>
      <c r="O10" s="53"/>
      <c r="P10" s="50"/>
    </row>
    <row r="11" spans="1:16" ht="20.100000000000001" customHeight="1">
      <c r="A11" s="26">
        <v>1</v>
      </c>
      <c r="B11" s="8" t="s">
        <v>3</v>
      </c>
      <c r="C11" s="26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30</v>
      </c>
      <c r="F12" s="14">
        <v>30</v>
      </c>
      <c r="G12" s="14">
        <v>80</v>
      </c>
      <c r="H12" s="14">
        <v>30</v>
      </c>
      <c r="I12" s="14">
        <v>30</v>
      </c>
      <c r="J12" s="14">
        <v>80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400</v>
      </c>
      <c r="O12" s="14">
        <f t="shared" ref="O12:O37" si="1">N12/10</f>
        <v>40</v>
      </c>
      <c r="P12" s="15">
        <f t="shared" ref="P12:P37" si="2">(O12-C12)/C12</f>
        <v>0.14285714285714285</v>
      </c>
    </row>
    <row r="13" spans="1:16" ht="20.100000000000001" customHeight="1">
      <c r="A13" s="26">
        <v>3</v>
      </c>
      <c r="B13" s="8" t="s">
        <v>32</v>
      </c>
      <c r="C13" s="26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943.2</v>
      </c>
      <c r="O13" s="9">
        <f t="shared" si="1"/>
        <v>94.320000000000007</v>
      </c>
      <c r="P13" s="11">
        <f t="shared" si="2"/>
        <v>0.25760000000000011</v>
      </c>
    </row>
    <row r="14" spans="1:16" ht="20.100000000000001" customHeight="1">
      <c r="A14" s="26">
        <v>4</v>
      </c>
      <c r="B14" s="8" t="s">
        <v>5</v>
      </c>
      <c r="C14" s="26">
        <v>400</v>
      </c>
      <c r="D14" s="9">
        <v>410</v>
      </c>
      <c r="E14" s="9">
        <v>450</v>
      </c>
      <c r="F14" s="9">
        <v>150</v>
      </c>
      <c r="G14" s="9">
        <v>410</v>
      </c>
      <c r="H14" s="9">
        <v>410</v>
      </c>
      <c r="I14" s="9">
        <v>410</v>
      </c>
      <c r="J14" s="9">
        <v>410</v>
      </c>
      <c r="K14" s="9">
        <v>440</v>
      </c>
      <c r="L14" s="9">
        <v>410</v>
      </c>
      <c r="M14" s="9">
        <v>410</v>
      </c>
      <c r="N14" s="9">
        <f t="shared" si="0"/>
        <v>3910</v>
      </c>
      <c r="O14" s="9">
        <f t="shared" si="1"/>
        <v>391</v>
      </c>
      <c r="P14" s="11">
        <f t="shared" si="2"/>
        <v>-2.2499999999999999E-2</v>
      </c>
    </row>
    <row r="15" spans="1:16" ht="20.100000000000001" customHeight="1">
      <c r="A15" s="26">
        <v>5</v>
      </c>
      <c r="B15" s="8" t="s">
        <v>6</v>
      </c>
      <c r="C15" s="26">
        <v>470</v>
      </c>
      <c r="D15" s="9">
        <v>440</v>
      </c>
      <c r="E15" s="9">
        <v>380</v>
      </c>
      <c r="F15" s="9">
        <v>380</v>
      </c>
      <c r="G15" s="9">
        <v>500</v>
      </c>
      <c r="H15" s="9">
        <v>440</v>
      </c>
      <c r="I15" s="9">
        <v>380</v>
      </c>
      <c r="J15" s="9">
        <v>600</v>
      </c>
      <c r="K15" s="9">
        <v>380</v>
      </c>
      <c r="L15" s="9">
        <v>590</v>
      </c>
      <c r="M15" s="9">
        <v>450</v>
      </c>
      <c r="N15" s="9">
        <f t="shared" si="0"/>
        <v>4540</v>
      </c>
      <c r="O15" s="9">
        <f t="shared" si="1"/>
        <v>454</v>
      </c>
      <c r="P15" s="11">
        <f t="shared" si="2"/>
        <v>-3.4042553191489362E-2</v>
      </c>
    </row>
    <row r="16" spans="1:16" ht="20.100000000000001" customHeight="1">
      <c r="A16" s="26">
        <v>6</v>
      </c>
      <c r="B16" s="8" t="s">
        <v>7</v>
      </c>
      <c r="C16" s="26">
        <v>250</v>
      </c>
      <c r="D16" s="9">
        <v>218</v>
      </c>
      <c r="E16" s="9">
        <v>275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2473</v>
      </c>
      <c r="O16" s="9">
        <f t="shared" si="1"/>
        <v>247.3</v>
      </c>
      <c r="P16" s="11">
        <f t="shared" si="2"/>
        <v>-1.0799999999999954E-2</v>
      </c>
    </row>
    <row r="17" spans="1:19" ht="20.100000000000001" customHeight="1">
      <c r="A17" s="26">
        <v>7</v>
      </c>
      <c r="B17" s="8" t="s">
        <v>8</v>
      </c>
      <c r="C17" s="26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26">
        <v>8</v>
      </c>
      <c r="B18" s="8" t="s">
        <v>9</v>
      </c>
      <c r="C18" s="26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210</v>
      </c>
      <c r="K18" s="9">
        <v>186</v>
      </c>
      <c r="L18" s="9">
        <v>205</v>
      </c>
      <c r="M18" s="9">
        <v>205</v>
      </c>
      <c r="N18" s="9">
        <f t="shared" si="0"/>
        <v>2002</v>
      </c>
      <c r="O18" s="9">
        <f t="shared" si="1"/>
        <v>200.2</v>
      </c>
      <c r="P18" s="11">
        <f t="shared" si="2"/>
        <v>9.9999999999994321E-4</v>
      </c>
    </row>
    <row r="19" spans="1:19" ht="20.100000000000001" customHeight="1">
      <c r="A19" s="26">
        <v>9</v>
      </c>
      <c r="B19" s="8" t="s">
        <v>10</v>
      </c>
      <c r="C19" s="26">
        <v>25</v>
      </c>
      <c r="D19" s="9">
        <v>25</v>
      </c>
      <c r="E19" s="9">
        <v>50</v>
      </c>
      <c r="F19" s="9">
        <v>25</v>
      </c>
      <c r="G19" s="9">
        <v>25</v>
      </c>
      <c r="H19" s="9">
        <v>25</v>
      </c>
      <c r="I19" s="9">
        <v>25</v>
      </c>
      <c r="J19" s="9">
        <v>25</v>
      </c>
      <c r="K19" s="9">
        <v>25</v>
      </c>
      <c r="L19" s="9">
        <v>50</v>
      </c>
      <c r="M19" s="9">
        <v>25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26">
        <v>10</v>
      </c>
      <c r="B20" s="8" t="s">
        <v>11</v>
      </c>
      <c r="C20" s="26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26">
        <v>11</v>
      </c>
      <c r="B21" s="8" t="s">
        <v>12</v>
      </c>
      <c r="C21" s="26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26">
        <v>12</v>
      </c>
      <c r="B22" s="8" t="s">
        <v>13</v>
      </c>
      <c r="C22" s="26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26">
        <v>13</v>
      </c>
      <c r="B23" s="8" t="s">
        <v>14</v>
      </c>
      <c r="C23" s="26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26">
        <v>14</v>
      </c>
      <c r="B24" s="8" t="s">
        <v>31</v>
      </c>
      <c r="C24" s="27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26">
        <v>15</v>
      </c>
      <c r="B25" s="8" t="s">
        <v>15</v>
      </c>
      <c r="C25" s="26">
        <v>70</v>
      </c>
      <c r="D25" s="9">
        <v>205</v>
      </c>
      <c r="E25" s="9">
        <v>205</v>
      </c>
      <c r="F25" s="9">
        <v>0</v>
      </c>
      <c r="G25" s="9">
        <v>187</v>
      </c>
      <c r="H25" s="9">
        <v>0</v>
      </c>
      <c r="I25" s="9">
        <v>0</v>
      </c>
      <c r="J25" s="9">
        <v>0</v>
      </c>
      <c r="K25" s="9">
        <v>186</v>
      </c>
      <c r="L25" s="9">
        <v>193</v>
      </c>
      <c r="M25" s="9">
        <v>0</v>
      </c>
      <c r="N25" s="9">
        <f t="shared" si="0"/>
        <v>976</v>
      </c>
      <c r="O25" s="9">
        <f t="shared" si="1"/>
        <v>97.6</v>
      </c>
      <c r="P25" s="11">
        <f t="shared" si="2"/>
        <v>0.39428571428571418</v>
      </c>
    </row>
    <row r="26" spans="1:19" ht="20.100000000000001" customHeight="1">
      <c r="A26" s="26">
        <v>16</v>
      </c>
      <c r="B26" s="8" t="s">
        <v>16</v>
      </c>
      <c r="C26" s="26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26">
        <v>17</v>
      </c>
      <c r="B27" s="8" t="s">
        <v>17</v>
      </c>
      <c r="C27" s="26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26">
        <v>18</v>
      </c>
      <c r="B28" s="8" t="s">
        <v>18</v>
      </c>
      <c r="C28" s="26">
        <v>110</v>
      </c>
      <c r="D28" s="9">
        <v>169</v>
      </c>
      <c r="E28" s="9">
        <v>173</v>
      </c>
      <c r="F28" s="9">
        <v>0</v>
      </c>
      <c r="G28" s="9">
        <v>0</v>
      </c>
      <c r="H28" s="9">
        <v>181</v>
      </c>
      <c r="I28" s="9">
        <v>159</v>
      </c>
      <c r="J28" s="9">
        <v>185</v>
      </c>
      <c r="K28" s="9">
        <v>198</v>
      </c>
      <c r="L28" s="9">
        <v>0</v>
      </c>
      <c r="M28" s="9">
        <v>0</v>
      </c>
      <c r="N28" s="9">
        <f t="shared" si="0"/>
        <v>1065</v>
      </c>
      <c r="O28" s="9">
        <f t="shared" si="1"/>
        <v>106.5</v>
      </c>
      <c r="P28" s="11">
        <f t="shared" si="2"/>
        <v>-3.1818181818181815E-2</v>
      </c>
    </row>
    <row r="29" spans="1:19" ht="20.100000000000001" customHeight="1">
      <c r="A29" s="26">
        <v>19</v>
      </c>
      <c r="B29" s="8" t="s">
        <v>30</v>
      </c>
      <c r="C29" s="26">
        <v>25</v>
      </c>
      <c r="D29" s="9">
        <v>0</v>
      </c>
      <c r="E29" s="9">
        <v>0</v>
      </c>
      <c r="F29" s="9">
        <v>157</v>
      </c>
      <c r="G29" s="9">
        <v>0</v>
      </c>
      <c r="H29" s="9">
        <v>0</v>
      </c>
      <c r="I29" s="9">
        <v>0</v>
      </c>
      <c r="J29" s="9">
        <v>0</v>
      </c>
      <c r="K29" s="9">
        <v>121</v>
      </c>
      <c r="L29" s="9">
        <v>0</v>
      </c>
      <c r="M29" s="9">
        <v>0</v>
      </c>
      <c r="N29" s="9">
        <f t="shared" si="0"/>
        <v>278</v>
      </c>
      <c r="O29" s="9">
        <f t="shared" si="1"/>
        <v>27.8</v>
      </c>
      <c r="P29" s="11">
        <f t="shared" si="2"/>
        <v>0.11200000000000003</v>
      </c>
    </row>
    <row r="30" spans="1:19" ht="20.100000000000001" customHeight="1">
      <c r="A30" s="26">
        <v>20</v>
      </c>
      <c r="B30" s="8" t="s">
        <v>19</v>
      </c>
      <c r="C30" s="26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26">
        <v>21</v>
      </c>
      <c r="B31" s="8" t="s">
        <v>20</v>
      </c>
      <c r="C31" s="26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26">
        <v>22</v>
      </c>
      <c r="B32" s="8" t="s">
        <v>21</v>
      </c>
      <c r="C32" s="26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26">
        <v>23</v>
      </c>
      <c r="B33" s="8" t="s">
        <v>22</v>
      </c>
      <c r="C33" s="26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26">
        <v>24</v>
      </c>
      <c r="B34" s="8" t="s">
        <v>23</v>
      </c>
      <c r="C34" s="26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26">
        <v>25</v>
      </c>
      <c r="B35" s="8" t="s">
        <v>24</v>
      </c>
      <c r="C35" s="26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26">
        <v>26</v>
      </c>
      <c r="B36" s="8" t="s">
        <v>25</v>
      </c>
      <c r="C36" s="26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26">
        <v>27</v>
      </c>
      <c r="B37" s="8" t="s">
        <v>26</v>
      </c>
      <c r="C37" s="26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0</v>
      </c>
      <c r="J37" s="9">
        <v>4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64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76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45290</v>
      </c>
      <c r="E10" s="10">
        <v>44935</v>
      </c>
      <c r="F10" s="10">
        <v>44936</v>
      </c>
      <c r="G10" s="10">
        <v>44937</v>
      </c>
      <c r="H10" s="10">
        <v>44938</v>
      </c>
      <c r="I10" s="10">
        <v>44939</v>
      </c>
      <c r="J10" s="10">
        <v>44940</v>
      </c>
      <c r="K10" s="10">
        <v>44941</v>
      </c>
      <c r="L10" s="10">
        <v>44942</v>
      </c>
      <c r="M10" s="10">
        <v>44943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368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3518</v>
      </c>
      <c r="O11" s="9">
        <f>N11/10</f>
        <v>351.8</v>
      </c>
      <c r="P11" s="11">
        <f>(O11-C11)/C11</f>
        <v>5.1428571428571756E-3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15</v>
      </c>
      <c r="F12" s="14">
        <v>30</v>
      </c>
      <c r="G12" s="14">
        <v>15</v>
      </c>
      <c r="H12" s="14">
        <v>0</v>
      </c>
      <c r="I12" s="14">
        <v>15</v>
      </c>
      <c r="J12" s="14">
        <v>15</v>
      </c>
      <c r="K12" s="14">
        <v>15</v>
      </c>
      <c r="L12" s="14">
        <v>15</v>
      </c>
      <c r="M12" s="14">
        <v>0</v>
      </c>
      <c r="N12" s="14">
        <f t="shared" ref="N12:N37" si="0">D12+E12+F12+G12+H12+I12+J12+K12+L12+M12</f>
        <v>135</v>
      </c>
      <c r="O12" s="14">
        <f t="shared" ref="O12:O37" si="1">N12/10</f>
        <v>13.5</v>
      </c>
      <c r="P12" s="15">
        <f t="shared" ref="P12:P37" si="2">(O12-C12)/C12</f>
        <v>-0.61428571428571432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135.80000000000001</v>
      </c>
      <c r="G13" s="9">
        <v>95.8</v>
      </c>
      <c r="H13" s="9">
        <v>110.8</v>
      </c>
      <c r="I13" s="9">
        <v>50</v>
      </c>
      <c r="J13" s="9">
        <v>98</v>
      </c>
      <c r="K13" s="9">
        <v>98</v>
      </c>
      <c r="L13" s="9">
        <v>95.8</v>
      </c>
      <c r="M13" s="9">
        <v>95.8</v>
      </c>
      <c r="N13" s="9">
        <f t="shared" si="0"/>
        <v>955.8</v>
      </c>
      <c r="O13" s="9">
        <f t="shared" si="1"/>
        <v>95.58</v>
      </c>
      <c r="P13" s="11">
        <f t="shared" si="2"/>
        <v>0.27439999999999998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360</v>
      </c>
      <c r="E14" s="9">
        <v>400</v>
      </c>
      <c r="F14" s="9">
        <v>410</v>
      </c>
      <c r="G14" s="9">
        <v>700</v>
      </c>
      <c r="H14" s="9">
        <v>300</v>
      </c>
      <c r="I14" s="9">
        <v>700</v>
      </c>
      <c r="J14" s="9">
        <v>600</v>
      </c>
      <c r="K14" s="9">
        <v>700</v>
      </c>
      <c r="L14" s="9">
        <v>700</v>
      </c>
      <c r="M14" s="9">
        <v>700</v>
      </c>
      <c r="N14" s="9">
        <f t="shared" si="0"/>
        <v>5570</v>
      </c>
      <c r="O14" s="9">
        <f t="shared" si="1"/>
        <v>557</v>
      </c>
      <c r="P14" s="11">
        <f t="shared" si="2"/>
        <v>0.39250000000000002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300</v>
      </c>
      <c r="F15" s="9">
        <v>300</v>
      </c>
      <c r="G15" s="9">
        <v>210</v>
      </c>
      <c r="H15" s="9">
        <v>592</v>
      </c>
      <c r="I15" s="9">
        <v>592</v>
      </c>
      <c r="J15" s="9">
        <v>550</v>
      </c>
      <c r="K15" s="9">
        <v>280</v>
      </c>
      <c r="L15" s="9">
        <v>320</v>
      </c>
      <c r="M15" s="9">
        <v>442</v>
      </c>
      <c r="N15" s="9">
        <f t="shared" si="0"/>
        <v>4026</v>
      </c>
      <c r="O15" s="9">
        <f t="shared" si="1"/>
        <v>402.6</v>
      </c>
      <c r="P15" s="11">
        <f t="shared" si="2"/>
        <v>-0.14340425531914888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250</v>
      </c>
      <c r="G16" s="9">
        <v>300</v>
      </c>
      <c r="H16" s="9">
        <v>25</v>
      </c>
      <c r="I16" s="9">
        <v>250</v>
      </c>
      <c r="J16" s="9">
        <v>240</v>
      </c>
      <c r="K16" s="9">
        <v>270</v>
      </c>
      <c r="L16" s="9">
        <v>272</v>
      </c>
      <c r="M16" s="9">
        <v>255</v>
      </c>
      <c r="N16" s="9">
        <f t="shared" si="0"/>
        <v>2355</v>
      </c>
      <c r="O16" s="9">
        <f t="shared" si="1"/>
        <v>235.5</v>
      </c>
      <c r="P16" s="11">
        <f t="shared" si="2"/>
        <v>-5.8000000000000003E-2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214</v>
      </c>
      <c r="G18" s="9">
        <v>0</v>
      </c>
      <c r="H18" s="9">
        <v>0</v>
      </c>
      <c r="I18" s="9">
        <v>190</v>
      </c>
      <c r="J18" s="9">
        <v>160</v>
      </c>
      <c r="K18" s="9">
        <v>200</v>
      </c>
      <c r="L18" s="9">
        <v>181</v>
      </c>
      <c r="M18" s="9">
        <v>186</v>
      </c>
      <c r="N18" s="9">
        <f t="shared" si="0"/>
        <v>1536</v>
      </c>
      <c r="O18" s="9">
        <f t="shared" si="1"/>
        <v>153.6</v>
      </c>
      <c r="P18" s="11">
        <f t="shared" si="2"/>
        <v>-0.23200000000000004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50</v>
      </c>
      <c r="F19" s="9">
        <v>25</v>
      </c>
      <c r="G19" s="9">
        <v>65</v>
      </c>
      <c r="H19" s="9">
        <v>82</v>
      </c>
      <c r="I19" s="9">
        <v>55</v>
      </c>
      <c r="J19" s="9">
        <v>65</v>
      </c>
      <c r="K19" s="9">
        <v>80</v>
      </c>
      <c r="L19" s="9">
        <v>55</v>
      </c>
      <c r="M19" s="9">
        <v>83</v>
      </c>
      <c r="N19" s="9">
        <f t="shared" si="0"/>
        <v>590</v>
      </c>
      <c r="O19" s="9">
        <f t="shared" si="1"/>
        <v>59</v>
      </c>
      <c r="P19" s="11">
        <f t="shared" si="2"/>
        <v>1.36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f t="shared" si="0"/>
        <v>4</v>
      </c>
      <c r="O23" s="9">
        <f t="shared" si="1"/>
        <v>0.4</v>
      </c>
      <c r="P23" s="11">
        <f t="shared" si="2"/>
        <v>-0.6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460</v>
      </c>
      <c r="G24" s="9">
        <v>0</v>
      </c>
      <c r="H24" s="9">
        <v>190</v>
      </c>
      <c r="I24" s="9">
        <v>200</v>
      </c>
      <c r="J24" s="9">
        <v>200</v>
      </c>
      <c r="K24" s="9">
        <v>160</v>
      </c>
      <c r="L24" s="9">
        <v>0</v>
      </c>
      <c r="M24" s="9">
        <v>0</v>
      </c>
      <c r="N24" s="9">
        <f t="shared" si="0"/>
        <v>2222</v>
      </c>
      <c r="O24" s="9">
        <f t="shared" si="1"/>
        <v>222.2</v>
      </c>
      <c r="P24" s="11">
        <f t="shared" si="2"/>
        <v>-0.55559999999999998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205</v>
      </c>
      <c r="F25" s="9">
        <v>178.5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f t="shared" si="0"/>
        <v>383.5</v>
      </c>
      <c r="O25" s="9">
        <f t="shared" si="1"/>
        <v>38.35</v>
      </c>
      <c r="P25" s="11">
        <f t="shared" si="2"/>
        <v>-0.45214285714285712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40</v>
      </c>
      <c r="H26" s="9">
        <v>150</v>
      </c>
      <c r="I26" s="9">
        <v>150</v>
      </c>
      <c r="J26" s="9">
        <v>150</v>
      </c>
      <c r="K26" s="9">
        <v>40</v>
      </c>
      <c r="L26" s="9">
        <v>260</v>
      </c>
      <c r="M26" s="9">
        <v>150</v>
      </c>
      <c r="N26" s="9">
        <f t="shared" si="0"/>
        <v>1420</v>
      </c>
      <c r="O26" s="9">
        <f t="shared" si="1"/>
        <v>142</v>
      </c>
      <c r="P26" s="11">
        <f t="shared" si="2"/>
        <v>0.42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120</v>
      </c>
      <c r="H27" s="9">
        <v>108</v>
      </c>
      <c r="I27" s="9">
        <v>0</v>
      </c>
      <c r="J27" s="9">
        <v>124</v>
      </c>
      <c r="K27" s="9">
        <v>0</v>
      </c>
      <c r="L27" s="9">
        <v>0</v>
      </c>
      <c r="M27" s="9">
        <v>110</v>
      </c>
      <c r="N27" s="9">
        <f t="shared" si="0"/>
        <v>462</v>
      </c>
      <c r="O27" s="9">
        <f t="shared" si="1"/>
        <v>46.2</v>
      </c>
      <c r="P27" s="11">
        <f t="shared" si="2"/>
        <v>0.54000000000000015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150</v>
      </c>
      <c r="E28" s="9">
        <v>153</v>
      </c>
      <c r="F28" s="9">
        <v>190</v>
      </c>
      <c r="G28" s="9">
        <v>150</v>
      </c>
      <c r="H28" s="9">
        <v>0</v>
      </c>
      <c r="I28" s="9">
        <v>150</v>
      </c>
      <c r="J28" s="9">
        <v>0</v>
      </c>
      <c r="K28" s="9">
        <v>150</v>
      </c>
      <c r="L28" s="9">
        <v>0</v>
      </c>
      <c r="M28" s="9">
        <v>0</v>
      </c>
      <c r="N28" s="9">
        <f t="shared" si="0"/>
        <v>943</v>
      </c>
      <c r="O28" s="9">
        <f t="shared" si="1"/>
        <v>94.3</v>
      </c>
      <c r="P28" s="11">
        <f t="shared" si="2"/>
        <v>-0.14272727272727276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103.4</v>
      </c>
      <c r="L29" s="9">
        <v>0</v>
      </c>
      <c r="M29" s="9">
        <v>0</v>
      </c>
      <c r="N29" s="9">
        <f t="shared" si="0"/>
        <v>103.4</v>
      </c>
      <c r="O29" s="9">
        <f t="shared" si="1"/>
        <v>10.34</v>
      </c>
      <c r="P29" s="11">
        <f t="shared" si="2"/>
        <v>-0.58640000000000003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7</v>
      </c>
      <c r="G30" s="9">
        <v>0</v>
      </c>
      <c r="H30" s="9">
        <v>0</v>
      </c>
      <c r="I30" s="9">
        <v>0</v>
      </c>
      <c r="J30" s="9">
        <v>16</v>
      </c>
      <c r="K30" s="9">
        <v>0</v>
      </c>
      <c r="L30" s="9">
        <v>12</v>
      </c>
      <c r="M30" s="9">
        <v>0</v>
      </c>
      <c r="N30" s="9">
        <f>D30+E30+F30+G30+H30+I30+J30+K30+L30+M30</f>
        <v>75</v>
      </c>
      <c r="O30" s="9">
        <f>N30/10</f>
        <v>7.5</v>
      </c>
      <c r="P30" s="24">
        <f>(O30-C30)/C30</f>
        <v>-0.25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20</v>
      </c>
      <c r="M31" s="9">
        <v>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0"/>
        <v>1</v>
      </c>
      <c r="O33" s="9">
        <f t="shared" si="1"/>
        <v>0.1</v>
      </c>
      <c r="P33" s="11">
        <f t="shared" si="2"/>
        <v>-0.5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f t="shared" si="0"/>
        <v>4</v>
      </c>
      <c r="O34" s="9">
        <f t="shared" si="1"/>
        <v>0.4</v>
      </c>
      <c r="P34" s="11">
        <f t="shared" si="2"/>
        <v>-0.8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0</v>
      </c>
      <c r="O37" s="9">
        <f t="shared" si="1"/>
        <v>0</v>
      </c>
      <c r="P37" s="23">
        <f t="shared" si="2"/>
        <v>-1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view="pageBreakPreview" zoomScale="60" workbookViewId="0">
      <selection activeCell="A4" sqref="A4:AJ4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55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91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45270</v>
      </c>
      <c r="E10" s="10">
        <v>45271</v>
      </c>
      <c r="F10" s="10">
        <v>45272</v>
      </c>
      <c r="G10" s="10">
        <v>45273</v>
      </c>
      <c r="H10" s="10">
        <v>45274</v>
      </c>
      <c r="I10" s="10">
        <v>45275</v>
      </c>
      <c r="J10" s="10">
        <v>45276</v>
      </c>
      <c r="K10" s="10">
        <v>45277</v>
      </c>
      <c r="L10" s="10">
        <v>45278</v>
      </c>
      <c r="M10" s="10">
        <v>45279</v>
      </c>
      <c r="N10" s="10">
        <v>45280</v>
      </c>
      <c r="O10" s="10">
        <v>45281</v>
      </c>
      <c r="P10" s="10">
        <v>45282</v>
      </c>
      <c r="Q10" s="10">
        <v>45283</v>
      </c>
      <c r="R10" s="10">
        <v>45284</v>
      </c>
      <c r="S10" s="10">
        <v>45285</v>
      </c>
      <c r="T10" s="10">
        <v>45286</v>
      </c>
      <c r="U10" s="10">
        <v>45287</v>
      </c>
      <c r="V10" s="10">
        <v>45288</v>
      </c>
      <c r="W10" s="10">
        <v>45289</v>
      </c>
      <c r="X10" s="10">
        <v>45290</v>
      </c>
      <c r="Y10" s="10">
        <v>44935</v>
      </c>
      <c r="Z10" s="10">
        <v>44936</v>
      </c>
      <c r="AA10" s="10">
        <v>44937</v>
      </c>
      <c r="AB10" s="10">
        <v>44938</v>
      </c>
      <c r="AC10" s="10">
        <v>44939</v>
      </c>
      <c r="AD10" s="10">
        <v>44940</v>
      </c>
      <c r="AE10" s="10">
        <v>44941</v>
      </c>
      <c r="AF10" s="10">
        <v>44942</v>
      </c>
      <c r="AG10" s="10">
        <v>44943</v>
      </c>
      <c r="AH10" s="50"/>
      <c r="AI10" s="53"/>
      <c r="AJ10" s="50"/>
    </row>
    <row r="11" spans="1:3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350</v>
      </c>
      <c r="R11" s="9">
        <v>350</v>
      </c>
      <c r="S11" s="9">
        <v>350</v>
      </c>
      <c r="T11" s="9">
        <v>350</v>
      </c>
      <c r="U11" s="9">
        <v>350</v>
      </c>
      <c r="V11" s="9">
        <v>350</v>
      </c>
      <c r="W11" s="9">
        <v>350</v>
      </c>
      <c r="X11" s="9">
        <v>350</v>
      </c>
      <c r="Y11" s="9">
        <v>350</v>
      </c>
      <c r="Z11" s="9">
        <v>368</v>
      </c>
      <c r="AA11" s="9">
        <v>350</v>
      </c>
      <c r="AB11" s="9">
        <v>350</v>
      </c>
      <c r="AC11" s="9">
        <v>350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10518</v>
      </c>
      <c r="AI11" s="9">
        <f>AH11/30</f>
        <v>350.6</v>
      </c>
      <c r="AJ11" s="11">
        <f t="shared" ref="AJ11:AJ37" si="0">(AI11-C11)/C11</f>
        <v>1.7142857142857792E-3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15</v>
      </c>
      <c r="F12" s="14">
        <v>30</v>
      </c>
      <c r="G12" s="14">
        <v>30</v>
      </c>
      <c r="H12" s="14">
        <v>15</v>
      </c>
      <c r="I12" s="14">
        <v>30</v>
      </c>
      <c r="J12" s="14">
        <v>30</v>
      </c>
      <c r="K12" s="14">
        <v>30</v>
      </c>
      <c r="L12" s="14">
        <v>30</v>
      </c>
      <c r="M12" s="14">
        <v>0</v>
      </c>
      <c r="N12" s="14">
        <v>30</v>
      </c>
      <c r="O12" s="14">
        <v>30</v>
      </c>
      <c r="P12" s="14">
        <v>30</v>
      </c>
      <c r="Q12" s="14">
        <v>80</v>
      </c>
      <c r="R12" s="14">
        <v>30</v>
      </c>
      <c r="S12" s="14">
        <v>30</v>
      </c>
      <c r="T12" s="14">
        <v>80</v>
      </c>
      <c r="U12" s="14">
        <v>30</v>
      </c>
      <c r="V12" s="14">
        <v>30</v>
      </c>
      <c r="W12" s="14">
        <v>30</v>
      </c>
      <c r="X12" s="14">
        <v>15</v>
      </c>
      <c r="Y12" s="14">
        <v>15</v>
      </c>
      <c r="Z12" s="14">
        <v>30</v>
      </c>
      <c r="AA12" s="14">
        <v>15</v>
      </c>
      <c r="AB12" s="14">
        <v>0</v>
      </c>
      <c r="AC12" s="14">
        <v>15</v>
      </c>
      <c r="AD12" s="14">
        <v>15</v>
      </c>
      <c r="AE12" s="14">
        <v>15</v>
      </c>
      <c r="AF12" s="14">
        <v>15</v>
      </c>
      <c r="AG12" s="14">
        <v>0</v>
      </c>
      <c r="AH12" s="9">
        <f>SUM(D12:AG12)</f>
        <v>760</v>
      </c>
      <c r="AI12" s="9">
        <f t="shared" ref="AI12:AI37" si="1">AH12/30</f>
        <v>25.333333333333332</v>
      </c>
      <c r="AJ12" s="15">
        <f t="shared" si="0"/>
        <v>-0.27619047619047621</v>
      </c>
    </row>
    <row r="13" spans="1:3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68</v>
      </c>
      <c r="O13" s="9">
        <v>107.8</v>
      </c>
      <c r="P13" s="9">
        <v>95</v>
      </c>
      <c r="Q13" s="9">
        <v>110.8</v>
      </c>
      <c r="R13" s="9">
        <v>110.8</v>
      </c>
      <c r="S13" s="9">
        <v>95</v>
      </c>
      <c r="T13" s="9">
        <v>83</v>
      </c>
      <c r="U13" s="9">
        <v>98</v>
      </c>
      <c r="V13" s="9">
        <v>42</v>
      </c>
      <c r="W13" s="9">
        <v>132.80000000000001</v>
      </c>
      <c r="X13" s="9">
        <v>68</v>
      </c>
      <c r="Y13" s="9">
        <v>107.8</v>
      </c>
      <c r="Z13" s="9">
        <v>135.80000000000001</v>
      </c>
      <c r="AA13" s="9">
        <v>95.8</v>
      </c>
      <c r="AB13" s="9">
        <v>110.8</v>
      </c>
      <c r="AC13" s="9">
        <v>50</v>
      </c>
      <c r="AD13" s="9">
        <v>98</v>
      </c>
      <c r="AE13" s="9">
        <v>98</v>
      </c>
      <c r="AF13" s="9">
        <v>95.8</v>
      </c>
      <c r="AG13" s="9">
        <v>95.8</v>
      </c>
      <c r="AH13" s="9">
        <f t="shared" ref="AH13:AH37" si="2">SUM(D13:AG13)</f>
        <v>2859.2000000000007</v>
      </c>
      <c r="AI13" s="9">
        <f t="shared" si="1"/>
        <v>95.306666666666686</v>
      </c>
      <c r="AJ13" s="11">
        <f t="shared" si="0"/>
        <v>0.2707555555555558</v>
      </c>
    </row>
    <row r="14" spans="1:36" ht="20.100000000000001" customHeight="1">
      <c r="A14" s="30">
        <v>4</v>
      </c>
      <c r="B14" s="8" t="s">
        <v>5</v>
      </c>
      <c r="C14" s="30">
        <v>400</v>
      </c>
      <c r="D14" s="9">
        <v>360</v>
      </c>
      <c r="E14" s="9">
        <v>400</v>
      </c>
      <c r="F14" s="9">
        <v>110</v>
      </c>
      <c r="G14" s="9">
        <v>400</v>
      </c>
      <c r="H14" s="9">
        <v>360</v>
      </c>
      <c r="I14" s="9">
        <v>360</v>
      </c>
      <c r="J14" s="9">
        <v>400</v>
      </c>
      <c r="K14" s="9">
        <v>360</v>
      </c>
      <c r="L14" s="9">
        <v>470</v>
      </c>
      <c r="M14" s="9">
        <v>440</v>
      </c>
      <c r="N14" s="9">
        <v>410</v>
      </c>
      <c r="O14" s="9">
        <v>450</v>
      </c>
      <c r="P14" s="9">
        <v>150</v>
      </c>
      <c r="Q14" s="9">
        <v>410</v>
      </c>
      <c r="R14" s="9">
        <v>410</v>
      </c>
      <c r="S14" s="9">
        <v>410</v>
      </c>
      <c r="T14" s="9">
        <v>410</v>
      </c>
      <c r="U14" s="9">
        <v>440</v>
      </c>
      <c r="V14" s="9">
        <v>410</v>
      </c>
      <c r="W14" s="9">
        <v>410</v>
      </c>
      <c r="X14" s="9">
        <v>360</v>
      </c>
      <c r="Y14" s="9">
        <v>400</v>
      </c>
      <c r="Z14" s="9">
        <v>410</v>
      </c>
      <c r="AA14" s="9">
        <v>700</v>
      </c>
      <c r="AB14" s="9">
        <v>300</v>
      </c>
      <c r="AC14" s="9">
        <v>700</v>
      </c>
      <c r="AD14" s="9">
        <v>600</v>
      </c>
      <c r="AE14" s="9">
        <v>700</v>
      </c>
      <c r="AF14" s="9">
        <v>700</v>
      </c>
      <c r="AG14" s="9">
        <v>700</v>
      </c>
      <c r="AH14" s="9">
        <f t="shared" si="2"/>
        <v>13140</v>
      </c>
      <c r="AI14" s="9">
        <f t="shared" si="1"/>
        <v>438</v>
      </c>
      <c r="AJ14" s="11">
        <f t="shared" si="0"/>
        <v>9.5000000000000001E-2</v>
      </c>
    </row>
    <row r="15" spans="1:3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300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370</v>
      </c>
      <c r="N15" s="9">
        <v>440</v>
      </c>
      <c r="O15" s="9">
        <v>380</v>
      </c>
      <c r="P15" s="9">
        <v>380</v>
      </c>
      <c r="Q15" s="9">
        <v>500</v>
      </c>
      <c r="R15" s="9">
        <v>440</v>
      </c>
      <c r="S15" s="9">
        <v>380</v>
      </c>
      <c r="T15" s="9">
        <v>600</v>
      </c>
      <c r="U15" s="9">
        <v>380</v>
      </c>
      <c r="V15" s="9">
        <v>590</v>
      </c>
      <c r="W15" s="9">
        <v>450</v>
      </c>
      <c r="X15" s="9">
        <v>440</v>
      </c>
      <c r="Y15" s="9">
        <v>300</v>
      </c>
      <c r="Z15" s="9">
        <v>300</v>
      </c>
      <c r="AA15" s="9">
        <v>210</v>
      </c>
      <c r="AB15" s="9">
        <v>592</v>
      </c>
      <c r="AC15" s="9">
        <v>592</v>
      </c>
      <c r="AD15" s="9">
        <v>550</v>
      </c>
      <c r="AE15" s="9">
        <v>280</v>
      </c>
      <c r="AF15" s="9">
        <v>320</v>
      </c>
      <c r="AG15" s="9">
        <v>442</v>
      </c>
      <c r="AH15" s="9">
        <f t="shared" si="2"/>
        <v>12736</v>
      </c>
      <c r="AI15" s="9">
        <f t="shared" si="1"/>
        <v>424.53333333333336</v>
      </c>
      <c r="AJ15" s="11">
        <f t="shared" si="0"/>
        <v>-9.6737588652482207E-2</v>
      </c>
    </row>
    <row r="16" spans="1:3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195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218</v>
      </c>
      <c r="O16" s="9">
        <v>275</v>
      </c>
      <c r="P16" s="9">
        <v>170</v>
      </c>
      <c r="Q16" s="9">
        <v>233</v>
      </c>
      <c r="R16" s="9">
        <v>246</v>
      </c>
      <c r="S16" s="9">
        <v>253</v>
      </c>
      <c r="T16" s="9">
        <v>290</v>
      </c>
      <c r="U16" s="9">
        <v>250</v>
      </c>
      <c r="V16" s="9">
        <v>288</v>
      </c>
      <c r="W16" s="9">
        <v>250</v>
      </c>
      <c r="X16" s="9">
        <v>218</v>
      </c>
      <c r="Y16" s="9">
        <v>275</v>
      </c>
      <c r="Z16" s="9">
        <v>250</v>
      </c>
      <c r="AA16" s="9">
        <v>300</v>
      </c>
      <c r="AB16" s="9">
        <v>25</v>
      </c>
      <c r="AC16" s="9">
        <v>250</v>
      </c>
      <c r="AD16" s="9">
        <v>240</v>
      </c>
      <c r="AE16" s="9">
        <v>270</v>
      </c>
      <c r="AF16" s="9">
        <v>272</v>
      </c>
      <c r="AG16" s="9">
        <v>255</v>
      </c>
      <c r="AH16" s="9">
        <f t="shared" si="2"/>
        <v>7326</v>
      </c>
      <c r="AI16" s="9">
        <f t="shared" si="1"/>
        <v>244.2</v>
      </c>
      <c r="AJ16" s="11">
        <f t="shared" si="0"/>
        <v>-2.3200000000000047E-2</v>
      </c>
    </row>
    <row r="17" spans="1:39" ht="20.100000000000001" customHeight="1">
      <c r="A17" s="30">
        <v>7</v>
      </c>
      <c r="B17" s="8" t="s">
        <v>8</v>
      </c>
      <c r="C17" s="30">
        <v>15</v>
      </c>
      <c r="D17" s="9">
        <v>20</v>
      </c>
      <c r="E17" s="9">
        <v>0</v>
      </c>
      <c r="F17" s="9">
        <v>20</v>
      </c>
      <c r="G17" s="9">
        <v>20</v>
      </c>
      <c r="H17" s="9">
        <v>0</v>
      </c>
      <c r="I17" s="9">
        <v>0</v>
      </c>
      <c r="J17" s="9">
        <v>20</v>
      </c>
      <c r="K17" s="9">
        <v>0</v>
      </c>
      <c r="L17" s="9">
        <v>20</v>
      </c>
      <c r="M17" s="9">
        <v>20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15</v>
      </c>
      <c r="Y17" s="9">
        <v>15</v>
      </c>
      <c r="Z17" s="9">
        <v>15</v>
      </c>
      <c r="AA17" s="9">
        <v>15</v>
      </c>
      <c r="AB17" s="9">
        <v>15</v>
      </c>
      <c r="AC17" s="9">
        <v>15</v>
      </c>
      <c r="AD17" s="9">
        <v>15</v>
      </c>
      <c r="AE17" s="9">
        <v>15</v>
      </c>
      <c r="AF17" s="9">
        <v>15</v>
      </c>
      <c r="AG17" s="9">
        <v>15</v>
      </c>
      <c r="AH17" s="9">
        <f t="shared" si="2"/>
        <v>420</v>
      </c>
      <c r="AI17" s="9">
        <f t="shared" si="1"/>
        <v>14</v>
      </c>
      <c r="AJ17" s="11">
        <f t="shared" si="0"/>
        <v>-6.6666666666666666E-2</v>
      </c>
    </row>
    <row r="18" spans="1:3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190</v>
      </c>
      <c r="H18" s="9">
        <v>195</v>
      </c>
      <c r="I18" s="9">
        <v>186</v>
      </c>
      <c r="J18" s="9">
        <v>186</v>
      </c>
      <c r="K18" s="9">
        <v>186</v>
      </c>
      <c r="L18" s="9">
        <v>205</v>
      </c>
      <c r="M18" s="9">
        <v>205</v>
      </c>
      <c r="N18" s="9">
        <v>200</v>
      </c>
      <c r="O18" s="9">
        <v>205</v>
      </c>
      <c r="P18" s="9">
        <v>205</v>
      </c>
      <c r="Q18" s="9">
        <v>205</v>
      </c>
      <c r="R18" s="9">
        <v>195</v>
      </c>
      <c r="S18" s="9">
        <v>186</v>
      </c>
      <c r="T18" s="9">
        <v>210</v>
      </c>
      <c r="U18" s="9">
        <v>186</v>
      </c>
      <c r="V18" s="9">
        <v>205</v>
      </c>
      <c r="W18" s="9">
        <v>205</v>
      </c>
      <c r="X18" s="9">
        <v>200</v>
      </c>
      <c r="Y18" s="9">
        <v>205</v>
      </c>
      <c r="Z18" s="9">
        <v>214</v>
      </c>
      <c r="AA18" s="9">
        <v>0</v>
      </c>
      <c r="AB18" s="9">
        <v>0</v>
      </c>
      <c r="AC18" s="9">
        <v>190</v>
      </c>
      <c r="AD18" s="9">
        <v>160</v>
      </c>
      <c r="AE18" s="9">
        <v>200</v>
      </c>
      <c r="AF18" s="9">
        <v>181</v>
      </c>
      <c r="AG18" s="9">
        <v>186</v>
      </c>
      <c r="AH18" s="9">
        <f t="shared" si="2"/>
        <v>5501</v>
      </c>
      <c r="AI18" s="9">
        <f t="shared" si="1"/>
        <v>183.36666666666667</v>
      </c>
      <c r="AJ18" s="11">
        <f t="shared" si="0"/>
        <v>-8.3166666666666625E-2</v>
      </c>
    </row>
    <row r="19" spans="1:3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50</v>
      </c>
      <c r="F19" s="9">
        <v>30</v>
      </c>
      <c r="G19" s="9">
        <v>30</v>
      </c>
      <c r="H19" s="9">
        <v>20</v>
      </c>
      <c r="I19" s="9">
        <v>50</v>
      </c>
      <c r="J19" s="9">
        <v>30</v>
      </c>
      <c r="K19" s="9">
        <v>50</v>
      </c>
      <c r="L19" s="9">
        <v>30</v>
      </c>
      <c r="M19" s="9">
        <v>30</v>
      </c>
      <c r="N19" s="9">
        <v>25</v>
      </c>
      <c r="O19" s="9">
        <v>50</v>
      </c>
      <c r="P19" s="9">
        <v>25</v>
      </c>
      <c r="Q19" s="9">
        <v>25</v>
      </c>
      <c r="R19" s="9">
        <v>25</v>
      </c>
      <c r="S19" s="9">
        <v>25</v>
      </c>
      <c r="T19" s="9">
        <v>25</v>
      </c>
      <c r="U19" s="9">
        <v>25</v>
      </c>
      <c r="V19" s="9">
        <v>50</v>
      </c>
      <c r="W19" s="9">
        <v>25</v>
      </c>
      <c r="X19" s="9">
        <v>30</v>
      </c>
      <c r="Y19" s="9">
        <v>50</v>
      </c>
      <c r="Z19" s="9">
        <v>25</v>
      </c>
      <c r="AA19" s="9">
        <v>65</v>
      </c>
      <c r="AB19" s="9">
        <v>82</v>
      </c>
      <c r="AC19" s="9">
        <v>55</v>
      </c>
      <c r="AD19" s="9">
        <v>65</v>
      </c>
      <c r="AE19" s="9">
        <v>80</v>
      </c>
      <c r="AF19" s="9">
        <v>55</v>
      </c>
      <c r="AG19" s="9">
        <v>83</v>
      </c>
      <c r="AH19" s="9">
        <f t="shared" si="2"/>
        <v>1240</v>
      </c>
      <c r="AI19" s="9">
        <f t="shared" si="1"/>
        <v>41.333333333333336</v>
      </c>
      <c r="AJ19" s="11">
        <f t="shared" si="0"/>
        <v>0.65333333333333343</v>
      </c>
    </row>
    <row r="20" spans="1:3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75</v>
      </c>
      <c r="J20" s="9">
        <v>65</v>
      </c>
      <c r="K20" s="9">
        <v>75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70</v>
      </c>
      <c r="AD20" s="9">
        <v>70</v>
      </c>
      <c r="AE20" s="9">
        <v>70</v>
      </c>
      <c r="AF20" s="9">
        <v>70</v>
      </c>
      <c r="AG20" s="9">
        <v>70</v>
      </c>
      <c r="AH20" s="9">
        <f t="shared" si="2"/>
        <v>2105</v>
      </c>
      <c r="AI20" s="9">
        <f t="shared" si="1"/>
        <v>70.166666666666671</v>
      </c>
      <c r="AJ20" s="11">
        <f t="shared" si="0"/>
        <v>2.3809523809524488E-3</v>
      </c>
    </row>
    <row r="21" spans="1:39" ht="20.100000000000001" customHeight="1">
      <c r="A21" s="30">
        <v>11</v>
      </c>
      <c r="B21" s="8" t="s">
        <v>12</v>
      </c>
      <c r="C21" s="30">
        <v>50</v>
      </c>
      <c r="D21" s="9">
        <v>55</v>
      </c>
      <c r="E21" s="9">
        <v>60</v>
      </c>
      <c r="F21" s="9">
        <v>55</v>
      </c>
      <c r="G21" s="9">
        <v>45</v>
      </c>
      <c r="H21" s="9">
        <v>55</v>
      </c>
      <c r="I21" s="9">
        <v>55</v>
      </c>
      <c r="J21" s="9">
        <v>55</v>
      </c>
      <c r="K21" s="9">
        <v>55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50</v>
      </c>
      <c r="Y21" s="9">
        <v>50</v>
      </c>
      <c r="Z21" s="9">
        <v>50</v>
      </c>
      <c r="AA21" s="9">
        <v>50</v>
      </c>
      <c r="AB21" s="9">
        <v>50</v>
      </c>
      <c r="AC21" s="9">
        <v>50</v>
      </c>
      <c r="AD21" s="9">
        <v>50</v>
      </c>
      <c r="AE21" s="9">
        <v>50</v>
      </c>
      <c r="AF21" s="9">
        <v>50</v>
      </c>
      <c r="AG21" s="9">
        <v>50</v>
      </c>
      <c r="AH21" s="9">
        <f t="shared" si="2"/>
        <v>1535</v>
      </c>
      <c r="AI21" s="9">
        <f t="shared" si="1"/>
        <v>51.166666666666664</v>
      </c>
      <c r="AJ21" s="11">
        <f t="shared" si="0"/>
        <v>2.3333333333333286E-2</v>
      </c>
    </row>
    <row r="22" spans="1:39" ht="20.100000000000001" customHeight="1">
      <c r="A22" s="30">
        <v>12</v>
      </c>
      <c r="B22" s="8" t="s">
        <v>13</v>
      </c>
      <c r="C22" s="30">
        <v>18</v>
      </c>
      <c r="D22" s="9">
        <v>23</v>
      </c>
      <c r="E22" s="9">
        <v>17</v>
      </c>
      <c r="F22" s="9">
        <v>22</v>
      </c>
      <c r="G22" s="9">
        <v>22</v>
      </c>
      <c r="H22" s="9">
        <v>20</v>
      </c>
      <c r="I22" s="9">
        <v>22</v>
      </c>
      <c r="J22" s="9">
        <v>55</v>
      </c>
      <c r="K22" s="9">
        <v>22</v>
      </c>
      <c r="L22" s="9">
        <v>25</v>
      </c>
      <c r="M22" s="9">
        <v>20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18</v>
      </c>
      <c r="X22" s="9">
        <v>18</v>
      </c>
      <c r="Y22" s="9">
        <v>18</v>
      </c>
      <c r="Z22" s="9">
        <v>18</v>
      </c>
      <c r="AA22" s="9">
        <v>18</v>
      </c>
      <c r="AB22" s="9">
        <v>18</v>
      </c>
      <c r="AC22" s="9">
        <v>18</v>
      </c>
      <c r="AD22" s="9">
        <v>18</v>
      </c>
      <c r="AE22" s="9">
        <v>18</v>
      </c>
      <c r="AF22" s="9">
        <v>18</v>
      </c>
      <c r="AG22" s="9">
        <v>18</v>
      </c>
      <c r="AH22" s="9">
        <f t="shared" si="2"/>
        <v>608</v>
      </c>
      <c r="AI22" s="9">
        <f t="shared" si="1"/>
        <v>20.266666666666666</v>
      </c>
      <c r="AJ22" s="11">
        <f t="shared" si="0"/>
        <v>0.12592592592592589</v>
      </c>
    </row>
    <row r="23" spans="1:3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v>2</v>
      </c>
      <c r="O23" s="9">
        <v>1.5</v>
      </c>
      <c r="P23" s="9">
        <v>0.5</v>
      </c>
      <c r="Q23" s="9">
        <v>2</v>
      </c>
      <c r="R23" s="9">
        <v>1</v>
      </c>
      <c r="S23" s="9">
        <v>1</v>
      </c>
      <c r="T23" s="9">
        <v>2</v>
      </c>
      <c r="U23" s="9">
        <v>0.5</v>
      </c>
      <c r="V23" s="9">
        <v>0.5</v>
      </c>
      <c r="W23" s="9">
        <v>0</v>
      </c>
      <c r="X23" s="9">
        <v>2</v>
      </c>
      <c r="Y23" s="9">
        <v>1.5</v>
      </c>
      <c r="Z23" s="9">
        <v>0.5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f t="shared" si="2"/>
        <v>26</v>
      </c>
      <c r="AI23" s="9">
        <f t="shared" si="1"/>
        <v>0.8666666666666667</v>
      </c>
      <c r="AJ23" s="11">
        <f t="shared" si="0"/>
        <v>-0.1333333333333333</v>
      </c>
    </row>
    <row r="24" spans="1:3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v>500</v>
      </c>
      <c r="O24" s="9">
        <v>512</v>
      </c>
      <c r="P24" s="9">
        <v>512</v>
      </c>
      <c r="Q24" s="9">
        <v>499</v>
      </c>
      <c r="R24" s="9">
        <v>487</v>
      </c>
      <c r="S24" s="9">
        <v>488</v>
      </c>
      <c r="T24" s="9">
        <v>499</v>
      </c>
      <c r="U24" s="9">
        <v>511</v>
      </c>
      <c r="V24" s="9">
        <v>512</v>
      </c>
      <c r="W24" s="9">
        <v>512</v>
      </c>
      <c r="X24" s="9">
        <v>500</v>
      </c>
      <c r="Y24" s="9">
        <v>512</v>
      </c>
      <c r="Z24" s="9">
        <v>460</v>
      </c>
      <c r="AA24" s="9">
        <v>0</v>
      </c>
      <c r="AB24" s="9">
        <v>190</v>
      </c>
      <c r="AC24" s="9">
        <v>200</v>
      </c>
      <c r="AD24" s="9">
        <v>200</v>
      </c>
      <c r="AE24" s="9">
        <v>160</v>
      </c>
      <c r="AF24" s="9">
        <v>0</v>
      </c>
      <c r="AG24" s="9">
        <v>0</v>
      </c>
      <c r="AH24" s="9">
        <f t="shared" si="2"/>
        <v>12286</v>
      </c>
      <c r="AI24" s="9">
        <f t="shared" si="1"/>
        <v>409.53333333333336</v>
      </c>
      <c r="AJ24" s="11">
        <f t="shared" si="0"/>
        <v>-0.18093333333333328</v>
      </c>
    </row>
    <row r="25" spans="1:3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205</v>
      </c>
      <c r="F25" s="9">
        <v>205</v>
      </c>
      <c r="G25" s="9">
        <v>0</v>
      </c>
      <c r="H25" s="9">
        <v>0</v>
      </c>
      <c r="I25" s="9">
        <v>186</v>
      </c>
      <c r="J25" s="9">
        <v>0</v>
      </c>
      <c r="K25" s="9">
        <v>186</v>
      </c>
      <c r="L25" s="9">
        <v>205</v>
      </c>
      <c r="M25" s="9">
        <v>0</v>
      </c>
      <c r="N25" s="9">
        <v>205</v>
      </c>
      <c r="O25" s="9">
        <v>205</v>
      </c>
      <c r="P25" s="9">
        <v>0</v>
      </c>
      <c r="Q25" s="9">
        <v>187</v>
      </c>
      <c r="R25" s="9">
        <v>0</v>
      </c>
      <c r="S25" s="9">
        <v>0</v>
      </c>
      <c r="T25" s="9">
        <v>0</v>
      </c>
      <c r="U25" s="9">
        <v>186</v>
      </c>
      <c r="V25" s="9">
        <v>193</v>
      </c>
      <c r="W25" s="9">
        <v>0</v>
      </c>
      <c r="X25" s="9">
        <v>0</v>
      </c>
      <c r="Y25" s="9">
        <v>205</v>
      </c>
      <c r="Z25" s="9">
        <v>178.5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f t="shared" si="2"/>
        <v>2346.5</v>
      </c>
      <c r="AI25" s="9">
        <f t="shared" si="1"/>
        <v>78.216666666666669</v>
      </c>
      <c r="AJ25" s="11">
        <f t="shared" si="0"/>
        <v>0.11738095238095241</v>
      </c>
    </row>
    <row r="26" spans="1:3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v>180</v>
      </c>
      <c r="O26" s="9">
        <v>150</v>
      </c>
      <c r="P26" s="9">
        <v>150</v>
      </c>
      <c r="Q26" s="9">
        <v>260</v>
      </c>
      <c r="R26" s="9">
        <v>150</v>
      </c>
      <c r="S26" s="9">
        <v>150</v>
      </c>
      <c r="T26" s="9">
        <v>180</v>
      </c>
      <c r="U26" s="9">
        <v>40</v>
      </c>
      <c r="V26" s="9">
        <v>180</v>
      </c>
      <c r="W26" s="9">
        <v>150</v>
      </c>
      <c r="X26" s="9">
        <v>180</v>
      </c>
      <c r="Y26" s="9">
        <v>150</v>
      </c>
      <c r="Z26" s="9">
        <v>150</v>
      </c>
      <c r="AA26" s="9">
        <v>40</v>
      </c>
      <c r="AB26" s="9">
        <v>150</v>
      </c>
      <c r="AC26" s="9">
        <v>150</v>
      </c>
      <c r="AD26" s="9">
        <v>150</v>
      </c>
      <c r="AE26" s="9">
        <v>40</v>
      </c>
      <c r="AF26" s="9">
        <v>260</v>
      </c>
      <c r="AG26" s="9">
        <v>150</v>
      </c>
      <c r="AH26" s="9">
        <f t="shared" si="2"/>
        <v>4600</v>
      </c>
      <c r="AI26" s="9">
        <f t="shared" si="1"/>
        <v>153.33333333333334</v>
      </c>
      <c r="AJ26" s="11">
        <f t="shared" si="0"/>
        <v>0.53333333333333344</v>
      </c>
    </row>
    <row r="27" spans="1:3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113</v>
      </c>
      <c r="U27" s="9">
        <v>0</v>
      </c>
      <c r="V27" s="9">
        <v>110</v>
      </c>
      <c r="W27" s="9">
        <v>0</v>
      </c>
      <c r="X27" s="9">
        <v>0</v>
      </c>
      <c r="Y27" s="9">
        <v>0</v>
      </c>
      <c r="Z27" s="9">
        <v>0</v>
      </c>
      <c r="AA27" s="9">
        <v>120</v>
      </c>
      <c r="AB27" s="9">
        <v>108</v>
      </c>
      <c r="AC27" s="9">
        <v>0</v>
      </c>
      <c r="AD27" s="9">
        <v>124</v>
      </c>
      <c r="AE27" s="9">
        <v>0</v>
      </c>
      <c r="AF27" s="9">
        <v>0</v>
      </c>
      <c r="AG27" s="9">
        <v>110</v>
      </c>
      <c r="AH27" s="9">
        <f t="shared" si="2"/>
        <v>908</v>
      </c>
      <c r="AI27" s="9">
        <f t="shared" si="1"/>
        <v>30.266666666666666</v>
      </c>
      <c r="AJ27" s="11">
        <f t="shared" si="0"/>
        <v>8.8888888888888577E-3</v>
      </c>
    </row>
    <row r="28" spans="1:39" ht="20.100000000000001" customHeight="1">
      <c r="A28" s="30">
        <v>18</v>
      </c>
      <c r="B28" s="8" t="s">
        <v>18</v>
      </c>
      <c r="C28" s="30">
        <v>110</v>
      </c>
      <c r="D28" s="9">
        <v>150</v>
      </c>
      <c r="E28" s="9">
        <v>153</v>
      </c>
      <c r="F28" s="9">
        <v>0</v>
      </c>
      <c r="G28" s="9">
        <v>0</v>
      </c>
      <c r="H28" s="9">
        <v>146</v>
      </c>
      <c r="I28" s="9">
        <v>139</v>
      </c>
      <c r="J28" s="9">
        <v>137</v>
      </c>
      <c r="K28" s="9">
        <v>139</v>
      </c>
      <c r="L28" s="9">
        <v>0</v>
      </c>
      <c r="M28" s="9">
        <v>0</v>
      </c>
      <c r="N28" s="9">
        <v>169</v>
      </c>
      <c r="O28" s="9">
        <v>173</v>
      </c>
      <c r="P28" s="9">
        <v>0</v>
      </c>
      <c r="Q28" s="9">
        <v>0</v>
      </c>
      <c r="R28" s="9">
        <v>181</v>
      </c>
      <c r="S28" s="9">
        <v>159</v>
      </c>
      <c r="T28" s="9">
        <v>185</v>
      </c>
      <c r="U28" s="9">
        <v>198</v>
      </c>
      <c r="V28" s="9">
        <v>0</v>
      </c>
      <c r="W28" s="9">
        <v>0</v>
      </c>
      <c r="X28" s="9">
        <v>150</v>
      </c>
      <c r="Y28" s="9">
        <v>153</v>
      </c>
      <c r="Z28" s="9">
        <v>190</v>
      </c>
      <c r="AA28" s="9">
        <v>150</v>
      </c>
      <c r="AB28" s="9">
        <v>0</v>
      </c>
      <c r="AC28" s="9">
        <v>150</v>
      </c>
      <c r="AD28" s="9">
        <v>0</v>
      </c>
      <c r="AE28" s="9">
        <v>150</v>
      </c>
      <c r="AF28" s="9">
        <v>0</v>
      </c>
      <c r="AG28" s="9">
        <v>0</v>
      </c>
      <c r="AH28" s="9">
        <f t="shared" si="2"/>
        <v>2872</v>
      </c>
      <c r="AI28" s="9">
        <f t="shared" si="1"/>
        <v>95.733333333333334</v>
      </c>
      <c r="AJ28" s="11">
        <f t="shared" si="0"/>
        <v>-0.1296969696969697</v>
      </c>
    </row>
    <row r="29" spans="1:3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121</v>
      </c>
      <c r="G29" s="9">
        <v>0</v>
      </c>
      <c r="H29" s="9">
        <v>0</v>
      </c>
      <c r="I29" s="9">
        <v>0</v>
      </c>
      <c r="J29" s="9">
        <v>0</v>
      </c>
      <c r="K29" s="9">
        <v>109</v>
      </c>
      <c r="L29" s="9">
        <v>0</v>
      </c>
      <c r="M29" s="9">
        <v>0</v>
      </c>
      <c r="N29" s="9">
        <v>0</v>
      </c>
      <c r="O29" s="9">
        <v>0</v>
      </c>
      <c r="P29" s="9">
        <v>157</v>
      </c>
      <c r="Q29" s="9">
        <v>0</v>
      </c>
      <c r="R29" s="9">
        <v>0</v>
      </c>
      <c r="S29" s="9">
        <v>0</v>
      </c>
      <c r="T29" s="9">
        <v>0</v>
      </c>
      <c r="U29" s="9">
        <v>121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103.4</v>
      </c>
      <c r="AF29" s="9">
        <v>0</v>
      </c>
      <c r="AG29" s="9">
        <v>0</v>
      </c>
      <c r="AH29" s="9">
        <f t="shared" si="2"/>
        <v>611.4</v>
      </c>
      <c r="AI29" s="9">
        <f t="shared" si="1"/>
        <v>20.38</v>
      </c>
      <c r="AJ29" s="11">
        <f t="shared" si="0"/>
        <v>-0.18480000000000005</v>
      </c>
    </row>
    <row r="30" spans="1:3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v>20</v>
      </c>
      <c r="O30" s="9">
        <v>20</v>
      </c>
      <c r="P30" s="9">
        <v>0</v>
      </c>
      <c r="Q30" s="9">
        <v>9</v>
      </c>
      <c r="R30" s="9">
        <v>19</v>
      </c>
      <c r="S30" s="9">
        <v>9</v>
      </c>
      <c r="T30" s="9">
        <v>20</v>
      </c>
      <c r="U30" s="9">
        <v>0</v>
      </c>
      <c r="V30" s="9">
        <v>0</v>
      </c>
      <c r="W30" s="9">
        <v>0</v>
      </c>
      <c r="X30" s="9">
        <v>20</v>
      </c>
      <c r="Y30" s="9">
        <v>20</v>
      </c>
      <c r="Z30" s="9">
        <v>7</v>
      </c>
      <c r="AA30" s="9">
        <v>0</v>
      </c>
      <c r="AB30" s="9">
        <v>0</v>
      </c>
      <c r="AC30" s="9">
        <v>0</v>
      </c>
      <c r="AD30" s="9">
        <v>16</v>
      </c>
      <c r="AE30" s="9">
        <v>0</v>
      </c>
      <c r="AF30" s="9">
        <v>12</v>
      </c>
      <c r="AG30" s="9">
        <v>0</v>
      </c>
      <c r="AH30" s="9">
        <f t="shared" si="2"/>
        <v>269</v>
      </c>
      <c r="AI30" s="9">
        <f t="shared" si="1"/>
        <v>8.9666666666666668</v>
      </c>
      <c r="AJ30" s="24">
        <f t="shared" si="0"/>
        <v>-0.10333333333333332</v>
      </c>
      <c r="AK30" s="25"/>
      <c r="AL30" s="25"/>
      <c r="AM30" s="25"/>
    </row>
    <row r="31" spans="1:3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10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20</v>
      </c>
      <c r="O31" s="9">
        <v>0</v>
      </c>
      <c r="P31" s="9">
        <v>20</v>
      </c>
      <c r="Q31" s="9">
        <v>20</v>
      </c>
      <c r="R31" s="9">
        <v>0</v>
      </c>
      <c r="S31" s="9">
        <v>20</v>
      </c>
      <c r="T31" s="9">
        <v>0</v>
      </c>
      <c r="U31" s="9">
        <v>20</v>
      </c>
      <c r="V31" s="9">
        <v>0</v>
      </c>
      <c r="W31" s="9">
        <v>20</v>
      </c>
      <c r="X31" s="9">
        <v>20</v>
      </c>
      <c r="Y31" s="9">
        <v>0</v>
      </c>
      <c r="Z31" s="9">
        <v>20</v>
      </c>
      <c r="AA31" s="9">
        <v>20</v>
      </c>
      <c r="AB31" s="9">
        <v>0</v>
      </c>
      <c r="AC31" s="9">
        <v>20</v>
      </c>
      <c r="AD31" s="9">
        <v>0</v>
      </c>
      <c r="AE31" s="9">
        <v>20</v>
      </c>
      <c r="AF31" s="9">
        <v>20</v>
      </c>
      <c r="AG31" s="9">
        <v>0</v>
      </c>
      <c r="AH31" s="9">
        <f t="shared" si="2"/>
        <v>370</v>
      </c>
      <c r="AI31" s="9">
        <f t="shared" si="1"/>
        <v>12.333333333333334</v>
      </c>
      <c r="AJ31" s="11">
        <f t="shared" si="0"/>
        <v>2.7777777777777828E-2</v>
      </c>
    </row>
    <row r="32" spans="1:3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0</v>
      </c>
      <c r="T33" s="9">
        <v>1</v>
      </c>
      <c r="U33" s="9">
        <v>0</v>
      </c>
      <c r="V33" s="9">
        <v>1</v>
      </c>
      <c r="W33" s="9">
        <v>1</v>
      </c>
      <c r="X33" s="9">
        <v>0</v>
      </c>
      <c r="Y33" s="9">
        <v>1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f t="shared" si="2"/>
        <v>9</v>
      </c>
      <c r="AI33" s="9">
        <f t="shared" si="1"/>
        <v>0.3</v>
      </c>
      <c r="AJ33" s="11">
        <f t="shared" si="0"/>
        <v>0.49999999999999989</v>
      </c>
    </row>
    <row r="34" spans="1:4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v>2</v>
      </c>
      <c r="O34" s="9">
        <v>0</v>
      </c>
      <c r="P34" s="9">
        <v>2</v>
      </c>
      <c r="Q34" s="9">
        <v>2</v>
      </c>
      <c r="R34" s="9">
        <v>2</v>
      </c>
      <c r="S34" s="9">
        <v>0</v>
      </c>
      <c r="T34" s="9">
        <v>0</v>
      </c>
      <c r="U34" s="9">
        <v>2</v>
      </c>
      <c r="V34" s="9">
        <v>0</v>
      </c>
      <c r="W34" s="9">
        <v>2</v>
      </c>
      <c r="X34" s="9">
        <v>2</v>
      </c>
      <c r="Y34" s="9">
        <v>0</v>
      </c>
      <c r="Z34" s="9">
        <v>2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f t="shared" si="2"/>
        <v>28</v>
      </c>
      <c r="AI34" s="9">
        <f t="shared" si="1"/>
        <v>0.93333333333333335</v>
      </c>
      <c r="AJ34" s="11">
        <f t="shared" si="0"/>
        <v>-0.53333333333333333</v>
      </c>
    </row>
    <row r="35" spans="1:4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4</v>
      </c>
      <c r="R37" s="9">
        <v>0</v>
      </c>
      <c r="S37" s="9">
        <v>0</v>
      </c>
      <c r="T37" s="9">
        <v>4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f t="shared" si="2"/>
        <v>8</v>
      </c>
      <c r="AI37" s="9">
        <f t="shared" si="1"/>
        <v>0.26666666666666666</v>
      </c>
      <c r="AJ37" s="23">
        <f t="shared" si="0"/>
        <v>-0.73333333333333339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AA42" s="33" t="s">
        <v>52</v>
      </c>
      <c r="AB42" s="34"/>
      <c r="AC42" s="35"/>
      <c r="AD42" s="36"/>
      <c r="AE42" s="37"/>
      <c r="AF42" s="37"/>
      <c r="AG42" s="37"/>
    </row>
    <row r="43" spans="1:40" ht="16.5">
      <c r="AA43" s="33"/>
      <c r="AB43" s="46" t="s">
        <v>53</v>
      </c>
      <c r="AC43" s="46"/>
      <c r="AD43" s="38"/>
      <c r="AE43" s="47" t="s">
        <v>54</v>
      </c>
      <c r="AF43" s="47"/>
      <c r="AG43" s="47"/>
      <c r="AH43" s="21"/>
      <c r="AI43" s="21"/>
      <c r="AJ43" s="21"/>
      <c r="AK43" s="21"/>
      <c r="AL43" s="21"/>
      <c r="AM43" s="21"/>
      <c r="AN43" s="22"/>
    </row>
  </sheetData>
  <mergeCells count="15">
    <mergeCell ref="AB43:AC43"/>
    <mergeCell ref="AE43:AG43"/>
    <mergeCell ref="A38:AJ38"/>
    <mergeCell ref="A40:B40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Y1:AD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62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77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44944</v>
      </c>
      <c r="E10" s="10">
        <v>44945</v>
      </c>
      <c r="F10" s="43">
        <v>44946</v>
      </c>
      <c r="G10" s="10">
        <v>21</v>
      </c>
      <c r="H10" s="10">
        <v>44948</v>
      </c>
      <c r="I10" s="10">
        <v>23</v>
      </c>
      <c r="J10" s="10">
        <v>24</v>
      </c>
      <c r="K10" s="10">
        <v>25</v>
      </c>
      <c r="L10" s="10">
        <v>26</v>
      </c>
      <c r="M10" s="10">
        <v>27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3518</v>
      </c>
      <c r="O11" s="9">
        <f>N11/10</f>
        <v>351.8</v>
      </c>
      <c r="P11" s="11">
        <f>(O11-C11)/C11</f>
        <v>5.1428571428571756E-3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15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310</v>
      </c>
      <c r="O12" s="14">
        <f t="shared" ref="O12:O37" si="1">N12/10</f>
        <v>31</v>
      </c>
      <c r="P12" s="15">
        <f t="shared" ref="P12:P37" si="2">(O12-C12)/C12</f>
        <v>-0.11428571428571428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98</v>
      </c>
      <c r="E13" s="9">
        <v>98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980.40000000000009</v>
      </c>
      <c r="O13" s="9">
        <f t="shared" si="1"/>
        <v>98.04</v>
      </c>
      <c r="P13" s="11">
        <f t="shared" si="2"/>
        <v>0.30720000000000008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700</v>
      </c>
      <c r="E14" s="9">
        <v>750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4440</v>
      </c>
      <c r="O14" s="9">
        <f t="shared" si="1"/>
        <v>444</v>
      </c>
      <c r="P14" s="11">
        <f t="shared" si="2"/>
        <v>0.11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522</v>
      </c>
      <c r="E15" s="9">
        <v>442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4314</v>
      </c>
      <c r="O15" s="9">
        <f t="shared" si="1"/>
        <v>431.4</v>
      </c>
      <c r="P15" s="11">
        <f t="shared" si="2"/>
        <v>-8.2127659574468131E-2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290</v>
      </c>
      <c r="E16" s="9">
        <v>230.7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2500.6999999999998</v>
      </c>
      <c r="O16" s="9">
        <f t="shared" si="1"/>
        <v>250.07</v>
      </c>
      <c r="P16" s="11">
        <f t="shared" si="2"/>
        <v>2.7999999999997271E-4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192</v>
      </c>
      <c r="E18" s="9">
        <v>192.3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1974.3</v>
      </c>
      <c r="O18" s="9">
        <f t="shared" si="1"/>
        <v>197.43</v>
      </c>
      <c r="P18" s="11">
        <f t="shared" si="2"/>
        <v>-1.2849999999999966E-2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82</v>
      </c>
      <c r="E19" s="9">
        <v>78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400</v>
      </c>
      <c r="O19" s="9">
        <f t="shared" si="1"/>
        <v>40</v>
      </c>
      <c r="P19" s="11">
        <f t="shared" si="2"/>
        <v>0.6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0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7</v>
      </c>
      <c r="O23" s="9">
        <f t="shared" si="1"/>
        <v>0.7</v>
      </c>
      <c r="P23" s="11">
        <f t="shared" si="2"/>
        <v>-0.30000000000000004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0</v>
      </c>
      <c r="E24" s="9">
        <v>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4012</v>
      </c>
      <c r="O24" s="9">
        <f t="shared" si="1"/>
        <v>401.2</v>
      </c>
      <c r="P24" s="11">
        <f t="shared" si="2"/>
        <v>-0.19760000000000003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40</v>
      </c>
      <c r="E26" s="9">
        <v>40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1090</v>
      </c>
      <c r="O26" s="9">
        <f t="shared" si="1"/>
        <v>109</v>
      </c>
      <c r="P26" s="11">
        <f t="shared" si="2"/>
        <v>0.09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104.8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319.8</v>
      </c>
      <c r="O27" s="9">
        <f t="shared" si="1"/>
        <v>31.98</v>
      </c>
      <c r="P27" s="11">
        <f t="shared" si="2"/>
        <v>6.6000000000000017E-2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153.80000000000001</v>
      </c>
      <c r="E28" s="9">
        <v>105.7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860.5</v>
      </c>
      <c r="O28" s="9">
        <f t="shared" si="1"/>
        <v>86.05</v>
      </c>
      <c r="P28" s="11">
        <f t="shared" si="2"/>
        <v>-0.21772727272727274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101.9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315.89999999999998</v>
      </c>
      <c r="O29" s="9">
        <f t="shared" si="1"/>
        <v>31.589999999999996</v>
      </c>
      <c r="P29" s="11">
        <f t="shared" si="2"/>
        <v>0.26359999999999983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0</v>
      </c>
      <c r="E30" s="9">
        <v>7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81</v>
      </c>
      <c r="O30" s="9">
        <f>N30/10</f>
        <v>8.1</v>
      </c>
      <c r="P30" s="24">
        <f>(O30-C30)/C30</f>
        <v>-0.19000000000000003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0</v>
      </c>
      <c r="E31" s="9">
        <v>20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1</v>
      </c>
      <c r="O33" s="9">
        <f t="shared" si="1"/>
        <v>0.1</v>
      </c>
      <c r="P33" s="11">
        <f t="shared" si="2"/>
        <v>-0.5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65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78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44954</v>
      </c>
      <c r="E10" s="10">
        <v>44955</v>
      </c>
      <c r="F10" s="43">
        <v>44956</v>
      </c>
      <c r="G10" s="10">
        <v>31</v>
      </c>
      <c r="H10" s="10">
        <v>44958</v>
      </c>
      <c r="I10" s="10">
        <v>44959</v>
      </c>
      <c r="J10" s="10">
        <v>44960</v>
      </c>
      <c r="K10" s="10">
        <v>44961</v>
      </c>
      <c r="L10" s="10">
        <v>44962</v>
      </c>
      <c r="M10" s="10">
        <v>44963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3518</v>
      </c>
      <c r="O11" s="9">
        <f>N11/10</f>
        <v>351.8</v>
      </c>
      <c r="P11" s="11">
        <f>(O11-C11)/C11</f>
        <v>5.1428571428571756E-3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15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310</v>
      </c>
      <c r="O12" s="14">
        <f t="shared" ref="O12:O37" si="1">N12/10</f>
        <v>31</v>
      </c>
      <c r="P12" s="15">
        <f t="shared" ref="P12:P37" si="2">(O12-C12)/C12</f>
        <v>-0.11428571428571428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98</v>
      </c>
      <c r="E13" s="9">
        <v>98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980.40000000000009</v>
      </c>
      <c r="O13" s="9">
        <f t="shared" si="1"/>
        <v>98.04</v>
      </c>
      <c r="P13" s="11">
        <f t="shared" si="2"/>
        <v>0.30720000000000008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700</v>
      </c>
      <c r="E14" s="9">
        <v>750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4440</v>
      </c>
      <c r="O14" s="9">
        <f t="shared" si="1"/>
        <v>444</v>
      </c>
      <c r="P14" s="11">
        <f t="shared" si="2"/>
        <v>0.11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522</v>
      </c>
      <c r="E15" s="9">
        <v>442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4314</v>
      </c>
      <c r="O15" s="9">
        <f t="shared" si="1"/>
        <v>431.4</v>
      </c>
      <c r="P15" s="11">
        <f t="shared" si="2"/>
        <v>-8.2127659574468131E-2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290</v>
      </c>
      <c r="E16" s="9">
        <v>230.7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2500.6999999999998</v>
      </c>
      <c r="O16" s="9">
        <f t="shared" si="1"/>
        <v>250.07</v>
      </c>
      <c r="P16" s="11">
        <f t="shared" si="2"/>
        <v>2.7999999999997271E-4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192</v>
      </c>
      <c r="E18" s="9">
        <v>192.3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1974.3</v>
      </c>
      <c r="O18" s="9">
        <f t="shared" si="1"/>
        <v>197.43</v>
      </c>
      <c r="P18" s="11">
        <f t="shared" si="2"/>
        <v>-1.2849999999999966E-2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82</v>
      </c>
      <c r="E19" s="9">
        <v>78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400</v>
      </c>
      <c r="O19" s="9">
        <f t="shared" si="1"/>
        <v>40</v>
      </c>
      <c r="P19" s="11">
        <f t="shared" si="2"/>
        <v>0.6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0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7</v>
      </c>
      <c r="O23" s="9">
        <f t="shared" si="1"/>
        <v>0.7</v>
      </c>
      <c r="P23" s="11">
        <f t="shared" si="2"/>
        <v>-0.30000000000000004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0</v>
      </c>
      <c r="E24" s="9">
        <v>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4012</v>
      </c>
      <c r="O24" s="9">
        <f t="shared" si="1"/>
        <v>401.2</v>
      </c>
      <c r="P24" s="11">
        <f t="shared" si="2"/>
        <v>-0.19760000000000003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40</v>
      </c>
      <c r="E26" s="9">
        <v>40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1090</v>
      </c>
      <c r="O26" s="9">
        <f t="shared" si="1"/>
        <v>109</v>
      </c>
      <c r="P26" s="11">
        <f t="shared" si="2"/>
        <v>0.09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104.8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319.8</v>
      </c>
      <c r="O27" s="9">
        <f t="shared" si="1"/>
        <v>31.98</v>
      </c>
      <c r="P27" s="11">
        <f t="shared" si="2"/>
        <v>6.6000000000000017E-2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153.80000000000001</v>
      </c>
      <c r="E28" s="9">
        <v>105.7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860.5</v>
      </c>
      <c r="O28" s="9">
        <f t="shared" si="1"/>
        <v>86.05</v>
      </c>
      <c r="P28" s="11">
        <f t="shared" si="2"/>
        <v>-0.21772727272727274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101.9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315.89999999999998</v>
      </c>
      <c r="O29" s="9">
        <f t="shared" si="1"/>
        <v>31.589999999999996</v>
      </c>
      <c r="P29" s="11">
        <f t="shared" si="2"/>
        <v>0.26359999999999983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0</v>
      </c>
      <c r="E30" s="9">
        <v>7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81</v>
      </c>
      <c r="O30" s="9">
        <f>N30/10</f>
        <v>8.1</v>
      </c>
      <c r="P30" s="24">
        <f>(O30-C30)/C30</f>
        <v>-0.19000000000000003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0</v>
      </c>
      <c r="E31" s="9">
        <v>20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1</v>
      </c>
      <c r="O33" s="9">
        <f t="shared" si="1"/>
        <v>0.1</v>
      </c>
      <c r="P33" s="11">
        <f t="shared" si="2"/>
        <v>-0.5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66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79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44964</v>
      </c>
      <c r="E10" s="10">
        <v>44965</v>
      </c>
      <c r="F10" s="10">
        <v>44966</v>
      </c>
      <c r="G10" s="10">
        <v>44967</v>
      </c>
      <c r="H10" s="10">
        <v>44968</v>
      </c>
      <c r="I10" s="10">
        <v>44969</v>
      </c>
      <c r="J10" s="10">
        <v>44970</v>
      </c>
      <c r="K10" s="10">
        <v>44971</v>
      </c>
      <c r="L10" s="10">
        <v>44972</v>
      </c>
      <c r="M10" s="10">
        <v>44973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15</v>
      </c>
      <c r="F12" s="14">
        <v>30</v>
      </c>
      <c r="G12" s="14">
        <v>30</v>
      </c>
      <c r="H12" s="14">
        <v>15</v>
      </c>
      <c r="I12" s="14">
        <v>30</v>
      </c>
      <c r="J12" s="14">
        <v>30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225</v>
      </c>
      <c r="O12" s="14">
        <f t="shared" ref="O12:O37" si="1">N12/10</f>
        <v>22.5</v>
      </c>
      <c r="P12" s="15">
        <f t="shared" ref="P12:P37" si="2">(O12-C12)/C12</f>
        <v>-0.35714285714285715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960.2</v>
      </c>
      <c r="O13" s="9">
        <f t="shared" si="1"/>
        <v>96.02000000000001</v>
      </c>
      <c r="P13" s="11">
        <f t="shared" si="2"/>
        <v>0.28026666666666683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360</v>
      </c>
      <c r="E14" s="9">
        <v>400</v>
      </c>
      <c r="F14" s="9">
        <v>110</v>
      </c>
      <c r="G14" s="9">
        <v>400</v>
      </c>
      <c r="H14" s="9">
        <v>360</v>
      </c>
      <c r="I14" s="9">
        <v>360</v>
      </c>
      <c r="J14" s="9">
        <v>400</v>
      </c>
      <c r="K14" s="9">
        <v>360</v>
      </c>
      <c r="L14" s="9">
        <v>470</v>
      </c>
      <c r="M14" s="9">
        <v>440</v>
      </c>
      <c r="N14" s="9">
        <f t="shared" si="0"/>
        <v>3660</v>
      </c>
      <c r="O14" s="9">
        <f t="shared" si="1"/>
        <v>366</v>
      </c>
      <c r="P14" s="11">
        <f t="shared" si="2"/>
        <v>-8.5000000000000006E-2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300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370</v>
      </c>
      <c r="N15" s="9">
        <f t="shared" si="0"/>
        <v>4170</v>
      </c>
      <c r="O15" s="9">
        <f t="shared" si="1"/>
        <v>417</v>
      </c>
      <c r="P15" s="11">
        <f t="shared" si="2"/>
        <v>-0.11276595744680851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195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2498</v>
      </c>
      <c r="O16" s="9">
        <f t="shared" si="1"/>
        <v>249.8</v>
      </c>
      <c r="P16" s="11">
        <f t="shared" si="2"/>
        <v>-7.999999999999545E-4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20</v>
      </c>
      <c r="E17" s="9">
        <v>0</v>
      </c>
      <c r="F17" s="9">
        <v>20</v>
      </c>
      <c r="G17" s="9">
        <v>20</v>
      </c>
      <c r="H17" s="9">
        <v>0</v>
      </c>
      <c r="I17" s="9">
        <v>0</v>
      </c>
      <c r="J17" s="9">
        <v>20</v>
      </c>
      <c r="K17" s="9">
        <v>0</v>
      </c>
      <c r="L17" s="9">
        <v>20</v>
      </c>
      <c r="M17" s="9">
        <v>20</v>
      </c>
      <c r="N17" s="9">
        <f t="shared" si="0"/>
        <v>120</v>
      </c>
      <c r="O17" s="9">
        <f t="shared" si="1"/>
        <v>12</v>
      </c>
      <c r="P17" s="11">
        <f t="shared" si="2"/>
        <v>-0.2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190</v>
      </c>
      <c r="H18" s="9">
        <v>195</v>
      </c>
      <c r="I18" s="9">
        <v>186</v>
      </c>
      <c r="J18" s="9">
        <v>186</v>
      </c>
      <c r="K18" s="9">
        <v>186</v>
      </c>
      <c r="L18" s="9">
        <v>205</v>
      </c>
      <c r="M18" s="9">
        <v>205</v>
      </c>
      <c r="N18" s="9">
        <f t="shared" si="0"/>
        <v>1963</v>
      </c>
      <c r="O18" s="9">
        <f t="shared" si="1"/>
        <v>196.3</v>
      </c>
      <c r="P18" s="11">
        <f t="shared" si="2"/>
        <v>-1.8499999999999944E-2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50</v>
      </c>
      <c r="F19" s="9">
        <v>30</v>
      </c>
      <c r="G19" s="9">
        <v>30</v>
      </c>
      <c r="H19" s="9">
        <v>20</v>
      </c>
      <c r="I19" s="9">
        <v>50</v>
      </c>
      <c r="J19" s="9">
        <v>30</v>
      </c>
      <c r="K19" s="9">
        <v>50</v>
      </c>
      <c r="L19" s="9">
        <v>30</v>
      </c>
      <c r="M19" s="9">
        <v>30</v>
      </c>
      <c r="N19" s="9">
        <f t="shared" si="0"/>
        <v>350</v>
      </c>
      <c r="O19" s="9">
        <f t="shared" si="1"/>
        <v>35</v>
      </c>
      <c r="P19" s="11">
        <f t="shared" si="2"/>
        <v>0.4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75</v>
      </c>
      <c r="J20" s="9">
        <v>65</v>
      </c>
      <c r="K20" s="9">
        <v>75</v>
      </c>
      <c r="L20" s="9">
        <v>70</v>
      </c>
      <c r="M20" s="9">
        <v>70</v>
      </c>
      <c r="N20" s="9">
        <f t="shared" si="0"/>
        <v>705</v>
      </c>
      <c r="O20" s="9">
        <f t="shared" si="1"/>
        <v>70.5</v>
      </c>
      <c r="P20" s="11">
        <f t="shared" si="2"/>
        <v>7.1428571428571426E-3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55</v>
      </c>
      <c r="E21" s="9">
        <v>60</v>
      </c>
      <c r="F21" s="9">
        <v>55</v>
      </c>
      <c r="G21" s="9">
        <v>45</v>
      </c>
      <c r="H21" s="9">
        <v>55</v>
      </c>
      <c r="I21" s="9">
        <v>55</v>
      </c>
      <c r="J21" s="9">
        <v>55</v>
      </c>
      <c r="K21" s="9">
        <v>55</v>
      </c>
      <c r="L21" s="9">
        <v>50</v>
      </c>
      <c r="M21" s="9">
        <v>50</v>
      </c>
      <c r="N21" s="9">
        <f t="shared" si="0"/>
        <v>535</v>
      </c>
      <c r="O21" s="9">
        <f t="shared" si="1"/>
        <v>53.5</v>
      </c>
      <c r="P21" s="11">
        <f t="shared" si="2"/>
        <v>7.0000000000000007E-2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23</v>
      </c>
      <c r="E22" s="9">
        <v>17</v>
      </c>
      <c r="F22" s="9">
        <v>22</v>
      </c>
      <c r="G22" s="9">
        <v>22</v>
      </c>
      <c r="H22" s="9">
        <v>20</v>
      </c>
      <c r="I22" s="9">
        <v>22</v>
      </c>
      <c r="J22" s="9">
        <v>55</v>
      </c>
      <c r="K22" s="9">
        <v>22</v>
      </c>
      <c r="L22" s="9">
        <v>25</v>
      </c>
      <c r="M22" s="9">
        <v>20</v>
      </c>
      <c r="N22" s="9">
        <f t="shared" si="0"/>
        <v>248</v>
      </c>
      <c r="O22" s="9">
        <f t="shared" si="1"/>
        <v>24.8</v>
      </c>
      <c r="P22" s="11">
        <f t="shared" si="2"/>
        <v>0.37777777777777782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205</v>
      </c>
      <c r="F25" s="9">
        <v>205</v>
      </c>
      <c r="G25" s="9">
        <v>0</v>
      </c>
      <c r="H25" s="9">
        <v>0</v>
      </c>
      <c r="I25" s="9">
        <v>186</v>
      </c>
      <c r="J25" s="9">
        <v>0</v>
      </c>
      <c r="K25" s="9">
        <v>186</v>
      </c>
      <c r="L25" s="9">
        <v>205</v>
      </c>
      <c r="M25" s="9">
        <v>0</v>
      </c>
      <c r="N25" s="9">
        <f t="shared" si="0"/>
        <v>987</v>
      </c>
      <c r="O25" s="9">
        <f t="shared" si="1"/>
        <v>98.7</v>
      </c>
      <c r="P25" s="11">
        <f t="shared" si="2"/>
        <v>0.41000000000000003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150</v>
      </c>
      <c r="E28" s="9">
        <v>153</v>
      </c>
      <c r="F28" s="9">
        <v>0</v>
      </c>
      <c r="G28" s="9">
        <v>0</v>
      </c>
      <c r="H28" s="9">
        <v>146</v>
      </c>
      <c r="I28" s="9">
        <v>139</v>
      </c>
      <c r="J28" s="9">
        <v>137</v>
      </c>
      <c r="K28" s="9">
        <v>139</v>
      </c>
      <c r="L28" s="9">
        <v>0</v>
      </c>
      <c r="M28" s="9">
        <v>0</v>
      </c>
      <c r="N28" s="9">
        <f t="shared" si="0"/>
        <v>864</v>
      </c>
      <c r="O28" s="9">
        <f t="shared" si="1"/>
        <v>86.4</v>
      </c>
      <c r="P28" s="11">
        <f t="shared" si="2"/>
        <v>-0.21454545454545448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121</v>
      </c>
      <c r="G29" s="9">
        <v>0</v>
      </c>
      <c r="H29" s="9">
        <v>0</v>
      </c>
      <c r="I29" s="9">
        <v>0</v>
      </c>
      <c r="J29" s="9">
        <v>0</v>
      </c>
      <c r="K29" s="9">
        <v>109</v>
      </c>
      <c r="L29" s="9">
        <v>0</v>
      </c>
      <c r="M29" s="9">
        <v>0</v>
      </c>
      <c r="N29" s="9">
        <f t="shared" si="0"/>
        <v>230</v>
      </c>
      <c r="O29" s="9">
        <f t="shared" si="1"/>
        <v>23</v>
      </c>
      <c r="P29" s="11">
        <f t="shared" si="2"/>
        <v>-0.08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10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130</v>
      </c>
      <c r="O31" s="9">
        <f t="shared" si="1"/>
        <v>13</v>
      </c>
      <c r="P31" s="11">
        <f t="shared" si="2"/>
        <v>8.3333333333333329E-2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0</v>
      </c>
      <c r="O37" s="9">
        <f t="shared" si="1"/>
        <v>0</v>
      </c>
      <c r="P37" s="23">
        <f t="shared" si="2"/>
        <v>-1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44"/>
  <sheetViews>
    <sheetView zoomScale="90" zoomScaleNormal="90" workbookViewId="0">
      <selection activeCell="I3" sqref="I3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96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36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44450</v>
      </c>
      <c r="E10" s="10">
        <v>44451</v>
      </c>
      <c r="F10" s="10">
        <v>44452</v>
      </c>
      <c r="G10" s="10">
        <v>44453</v>
      </c>
      <c r="H10" s="10">
        <v>44454</v>
      </c>
      <c r="I10" s="10">
        <v>44455</v>
      </c>
      <c r="J10" s="10">
        <v>44456</v>
      </c>
      <c r="K10" s="10">
        <v>44457</v>
      </c>
      <c r="L10" s="10">
        <v>44458</v>
      </c>
      <c r="M10" s="10">
        <v>44459</v>
      </c>
      <c r="N10" s="50"/>
      <c r="O10" s="53"/>
      <c r="P10" s="50"/>
    </row>
    <row r="11" spans="1:16" ht="20.100000000000001" customHeight="1">
      <c r="A11" s="16">
        <v>1</v>
      </c>
      <c r="B11" s="8" t="s">
        <v>3</v>
      </c>
      <c r="C11" s="16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368</v>
      </c>
      <c r="L11" s="9">
        <v>350</v>
      </c>
      <c r="M11" s="9">
        <v>350</v>
      </c>
      <c r="N11" s="9">
        <f>D11+E11+F11+G11+H11+I11+J11+K11+L11+M11</f>
        <v>3518</v>
      </c>
      <c r="O11" s="9">
        <f>N11/10</f>
        <v>351.8</v>
      </c>
      <c r="P11" s="11">
        <f>(O11-C11)/C11</f>
        <v>5.1428571428571756E-3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355</v>
      </c>
      <c r="O12" s="14">
        <f t="shared" ref="O12:O37" si="1">N12/10</f>
        <v>35.5</v>
      </c>
      <c r="P12" s="15">
        <f t="shared" ref="P12:P37" si="2">(O12-C12)/C12</f>
        <v>1.4285714285714285E-2</v>
      </c>
    </row>
    <row r="13" spans="1:16" ht="20.100000000000001" customHeight="1">
      <c r="A13" s="16">
        <v>3</v>
      </c>
      <c r="B13" s="8" t="s">
        <v>32</v>
      </c>
      <c r="C13" s="16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16">
        <v>4</v>
      </c>
      <c r="B14" s="8" t="s">
        <v>5</v>
      </c>
      <c r="C14" s="16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410</v>
      </c>
      <c r="N14" s="9">
        <f t="shared" si="0"/>
        <v>3980</v>
      </c>
      <c r="O14" s="9">
        <f t="shared" si="1"/>
        <v>398</v>
      </c>
      <c r="P14" s="11">
        <f t="shared" si="2"/>
        <v>-5.0000000000000001E-3</v>
      </c>
    </row>
    <row r="15" spans="1:16" ht="20.100000000000001" customHeight="1">
      <c r="A15" s="16">
        <v>5</v>
      </c>
      <c r="B15" s="8" t="s">
        <v>6</v>
      </c>
      <c r="C15" s="16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16">
        <v>6</v>
      </c>
      <c r="B16" s="8" t="s">
        <v>7</v>
      </c>
      <c r="C16" s="16">
        <v>250</v>
      </c>
      <c r="D16" s="9">
        <v>0</v>
      </c>
      <c r="E16" s="9">
        <v>0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1980</v>
      </c>
      <c r="O16" s="9">
        <f t="shared" si="1"/>
        <v>198</v>
      </c>
      <c r="P16" s="11">
        <f t="shared" si="2"/>
        <v>-0.20799999999999999</v>
      </c>
    </row>
    <row r="17" spans="1:16" ht="20.100000000000001" customHeight="1">
      <c r="A17" s="16">
        <v>7</v>
      </c>
      <c r="B17" s="8" t="s">
        <v>8</v>
      </c>
      <c r="C17" s="16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6" ht="20.100000000000001" customHeight="1">
      <c r="A18" s="16">
        <v>8</v>
      </c>
      <c r="B18" s="8" t="s">
        <v>9</v>
      </c>
      <c r="C18" s="16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200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2000</v>
      </c>
      <c r="O18" s="9">
        <f t="shared" si="1"/>
        <v>200</v>
      </c>
      <c r="P18" s="11">
        <f t="shared" si="2"/>
        <v>0</v>
      </c>
    </row>
    <row r="19" spans="1:16" ht="20.100000000000001" customHeight="1">
      <c r="A19" s="16">
        <v>9</v>
      </c>
      <c r="B19" s="8" t="s">
        <v>10</v>
      </c>
      <c r="C19" s="16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6" ht="20.100000000000001" customHeight="1">
      <c r="A20" s="16">
        <v>10</v>
      </c>
      <c r="B20" s="8" t="s">
        <v>11</v>
      </c>
      <c r="C20" s="16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6" ht="20.100000000000001" customHeight="1">
      <c r="A21" s="16">
        <v>11</v>
      </c>
      <c r="B21" s="8" t="s">
        <v>12</v>
      </c>
      <c r="C21" s="16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6" ht="20.100000000000001" customHeight="1">
      <c r="A22" s="16">
        <v>12</v>
      </c>
      <c r="B22" s="8" t="s">
        <v>13</v>
      </c>
      <c r="C22" s="16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6" ht="20.100000000000001" customHeight="1">
      <c r="A23" s="16">
        <v>13</v>
      </c>
      <c r="B23" s="8" t="s">
        <v>14</v>
      </c>
      <c r="C23" s="16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1</v>
      </c>
      <c r="N23" s="9">
        <f t="shared" si="0"/>
        <v>10</v>
      </c>
      <c r="O23" s="9">
        <f t="shared" si="1"/>
        <v>1</v>
      </c>
      <c r="P23" s="11">
        <f t="shared" si="2"/>
        <v>0</v>
      </c>
    </row>
    <row r="24" spans="1:16" ht="20.100000000000001" customHeight="1">
      <c r="A24" s="16">
        <v>14</v>
      </c>
      <c r="B24" s="8" t="s">
        <v>31</v>
      </c>
      <c r="C24" s="17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470</v>
      </c>
      <c r="N24" s="9">
        <f t="shared" si="0"/>
        <v>4970</v>
      </c>
      <c r="O24" s="9">
        <f t="shared" si="1"/>
        <v>497</v>
      </c>
      <c r="P24" s="11">
        <f t="shared" si="2"/>
        <v>-6.0000000000000001E-3</v>
      </c>
    </row>
    <row r="25" spans="1:16" ht="20.100000000000001" customHeight="1">
      <c r="A25" s="16">
        <v>15</v>
      </c>
      <c r="B25" s="8" t="s">
        <v>15</v>
      </c>
      <c r="C25" s="16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194</v>
      </c>
      <c r="N25" s="9">
        <f t="shared" si="0"/>
        <v>805</v>
      </c>
      <c r="O25" s="9">
        <f t="shared" si="1"/>
        <v>80.5</v>
      </c>
      <c r="P25" s="11">
        <f t="shared" si="2"/>
        <v>0.15</v>
      </c>
    </row>
    <row r="26" spans="1:16" ht="20.100000000000001" customHeight="1">
      <c r="A26" s="16">
        <v>16</v>
      </c>
      <c r="B26" s="8" t="s">
        <v>16</v>
      </c>
      <c r="C26" s="16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6" ht="20.100000000000001" customHeight="1">
      <c r="A27" s="16">
        <v>17</v>
      </c>
      <c r="B27" s="8" t="s">
        <v>17</v>
      </c>
      <c r="C27" s="16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108</v>
      </c>
      <c r="N27" s="9">
        <f t="shared" si="0"/>
        <v>323</v>
      </c>
      <c r="O27" s="9">
        <f t="shared" si="1"/>
        <v>32.299999999999997</v>
      </c>
      <c r="P27" s="11">
        <f t="shared" si="2"/>
        <v>7.6666666666666577E-2</v>
      </c>
    </row>
    <row r="28" spans="1:16" ht="20.100000000000001" customHeight="1">
      <c r="A28" s="16">
        <v>18</v>
      </c>
      <c r="B28" s="8" t="s">
        <v>18</v>
      </c>
      <c r="C28" s="16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6" ht="20.100000000000001" customHeight="1">
      <c r="A29" s="16">
        <v>19</v>
      </c>
      <c r="B29" s="8" t="s">
        <v>30</v>
      </c>
      <c r="C29" s="16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6" ht="20.100000000000001" customHeight="1">
      <c r="A30" s="16">
        <v>20</v>
      </c>
      <c r="B30" s="8" t="s">
        <v>19</v>
      </c>
      <c r="C30" s="16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 t="shared" ref="N30" si="3">D30+E30+F30+G30+H30+I30+J30+K30+L30+M30</f>
        <v>104</v>
      </c>
      <c r="O30" s="9">
        <f t="shared" ref="O30" si="4">N30/10</f>
        <v>10.4</v>
      </c>
      <c r="P30" s="23">
        <f t="shared" ref="P30" si="5">(O30-C30)/C30</f>
        <v>4.0000000000000036E-2</v>
      </c>
    </row>
    <row r="31" spans="1:16" ht="20.100000000000001" customHeight="1">
      <c r="A31" s="16">
        <v>21</v>
      </c>
      <c r="B31" s="8" t="s">
        <v>20</v>
      </c>
      <c r="C31" s="16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0</v>
      </c>
      <c r="N31" s="9">
        <f t="shared" si="0"/>
        <v>100</v>
      </c>
      <c r="O31" s="9">
        <f t="shared" si="1"/>
        <v>10</v>
      </c>
      <c r="P31" s="11">
        <f t="shared" si="2"/>
        <v>-0.16666666666666666</v>
      </c>
    </row>
    <row r="32" spans="1:16" ht="20.100000000000001" customHeight="1">
      <c r="A32" s="16">
        <v>22</v>
      </c>
      <c r="B32" s="8" t="s">
        <v>21</v>
      </c>
      <c r="C32" s="16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16" ht="20.100000000000001" customHeight="1">
      <c r="A33" s="16">
        <v>23</v>
      </c>
      <c r="B33" s="8" t="s">
        <v>40</v>
      </c>
      <c r="C33" s="16">
        <v>0.2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0"/>
        <v>0</v>
      </c>
      <c r="O33" s="9">
        <f t="shared" si="1"/>
        <v>0</v>
      </c>
      <c r="P33" s="11">
        <f t="shared" si="2"/>
        <v>-1</v>
      </c>
    </row>
    <row r="34" spans="1:16" ht="20.100000000000001" customHeight="1">
      <c r="A34" s="16">
        <v>24</v>
      </c>
      <c r="B34" s="8" t="s">
        <v>23</v>
      </c>
      <c r="C34" s="16">
        <v>2</v>
      </c>
      <c r="D34" s="9">
        <v>2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8</v>
      </c>
      <c r="O34" s="9">
        <f t="shared" si="1"/>
        <v>0.8</v>
      </c>
      <c r="P34" s="11">
        <f t="shared" si="2"/>
        <v>-0.6</v>
      </c>
    </row>
    <row r="35" spans="1:16" ht="20.100000000000001" customHeight="1">
      <c r="A35" s="16">
        <v>25</v>
      </c>
      <c r="B35" s="8" t="s">
        <v>24</v>
      </c>
      <c r="C35" s="16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16" ht="20.100000000000001" customHeight="1">
      <c r="A36" s="16">
        <v>26</v>
      </c>
      <c r="B36" s="8" t="s">
        <v>25</v>
      </c>
      <c r="C36" s="16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16" ht="20.100000000000001" customHeight="1">
      <c r="A37" s="16">
        <v>27</v>
      </c>
      <c r="B37" s="8" t="s">
        <v>26</v>
      </c>
      <c r="C37" s="16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16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16">
      <c r="G43" s="33" t="s">
        <v>52</v>
      </c>
      <c r="H43" s="34"/>
      <c r="I43" s="35"/>
      <c r="J43" s="36"/>
      <c r="K43" s="37"/>
      <c r="L43" s="37"/>
      <c r="M43" s="37"/>
    </row>
    <row r="44" spans="1:16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57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view="pageBreakPreview" zoomScale="60" workbookViewId="0">
      <selection activeCell="U1" sqref="U1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55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44944</v>
      </c>
      <c r="E10" s="10">
        <v>44945</v>
      </c>
      <c r="F10" s="43">
        <v>44946</v>
      </c>
      <c r="G10" s="10">
        <v>21</v>
      </c>
      <c r="H10" s="10">
        <v>44948</v>
      </c>
      <c r="I10" s="10">
        <v>23</v>
      </c>
      <c r="J10" s="10">
        <v>24</v>
      </c>
      <c r="K10" s="10">
        <v>25</v>
      </c>
      <c r="L10" s="10">
        <v>26</v>
      </c>
      <c r="M10" s="10">
        <v>27</v>
      </c>
      <c r="N10" s="10">
        <v>44954</v>
      </c>
      <c r="O10" s="10">
        <v>44955</v>
      </c>
      <c r="P10" s="43">
        <v>44956</v>
      </c>
      <c r="Q10" s="10">
        <v>31</v>
      </c>
      <c r="R10" s="10">
        <v>44958</v>
      </c>
      <c r="S10" s="10">
        <v>44959</v>
      </c>
      <c r="T10" s="10">
        <v>44960</v>
      </c>
      <c r="U10" s="10">
        <v>44961</v>
      </c>
      <c r="V10" s="10">
        <v>44962</v>
      </c>
      <c r="W10" s="10">
        <v>44963</v>
      </c>
      <c r="X10" s="10">
        <v>44964</v>
      </c>
      <c r="Y10" s="10">
        <v>44965</v>
      </c>
      <c r="Z10" s="10">
        <v>44966</v>
      </c>
      <c r="AA10" s="10">
        <v>44967</v>
      </c>
      <c r="AB10" s="10">
        <v>44968</v>
      </c>
      <c r="AC10" s="10">
        <v>44969</v>
      </c>
      <c r="AD10" s="10">
        <v>44970</v>
      </c>
      <c r="AE10" s="10">
        <v>44971</v>
      </c>
      <c r="AF10" s="10">
        <v>44972</v>
      </c>
      <c r="AG10" s="10">
        <v>44973</v>
      </c>
      <c r="AH10" s="50"/>
      <c r="AI10" s="53"/>
      <c r="AJ10" s="50"/>
    </row>
    <row r="11" spans="1:3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350</v>
      </c>
      <c r="R11" s="9">
        <v>350</v>
      </c>
      <c r="S11" s="9">
        <v>368</v>
      </c>
      <c r="T11" s="9">
        <v>350</v>
      </c>
      <c r="U11" s="9">
        <v>350</v>
      </c>
      <c r="V11" s="9">
        <v>350</v>
      </c>
      <c r="W11" s="9">
        <v>350</v>
      </c>
      <c r="X11" s="9">
        <v>350</v>
      </c>
      <c r="Y11" s="9">
        <v>350</v>
      </c>
      <c r="Z11" s="9">
        <v>350</v>
      </c>
      <c r="AA11" s="9">
        <v>350</v>
      </c>
      <c r="AB11" s="9">
        <v>350</v>
      </c>
      <c r="AC11" s="9">
        <v>350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10536</v>
      </c>
      <c r="AI11" s="9">
        <f>AH11/30</f>
        <v>351.2</v>
      </c>
      <c r="AJ11" s="11">
        <f t="shared" ref="AJ11:AJ37" si="0">(AI11-C11)/C11</f>
        <v>3.4285714285713963E-3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15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v>15</v>
      </c>
      <c r="O12" s="14">
        <v>15</v>
      </c>
      <c r="P12" s="14">
        <v>80</v>
      </c>
      <c r="Q12" s="14">
        <v>30</v>
      </c>
      <c r="R12" s="14">
        <v>15</v>
      </c>
      <c r="S12" s="14">
        <v>80</v>
      </c>
      <c r="T12" s="14">
        <v>15</v>
      </c>
      <c r="U12" s="14">
        <v>30</v>
      </c>
      <c r="V12" s="14">
        <v>30</v>
      </c>
      <c r="W12" s="14">
        <v>0</v>
      </c>
      <c r="X12" s="14">
        <v>15</v>
      </c>
      <c r="Y12" s="14">
        <v>15</v>
      </c>
      <c r="Z12" s="14">
        <v>30</v>
      </c>
      <c r="AA12" s="14">
        <v>30</v>
      </c>
      <c r="AB12" s="14">
        <v>15</v>
      </c>
      <c r="AC12" s="14">
        <v>30</v>
      </c>
      <c r="AD12" s="14">
        <v>30</v>
      </c>
      <c r="AE12" s="14">
        <v>30</v>
      </c>
      <c r="AF12" s="14">
        <v>30</v>
      </c>
      <c r="AG12" s="14">
        <v>0</v>
      </c>
      <c r="AH12" s="9">
        <f>SUM(D12:AG12)</f>
        <v>845</v>
      </c>
      <c r="AI12" s="9">
        <f t="shared" ref="AI12:AI37" si="1">AH12/30</f>
        <v>28.166666666666668</v>
      </c>
      <c r="AJ12" s="15">
        <f t="shared" si="0"/>
        <v>-0.19523809523809521</v>
      </c>
    </row>
    <row r="13" spans="1:36" ht="20.100000000000001" customHeight="1">
      <c r="A13" s="30">
        <v>3</v>
      </c>
      <c r="B13" s="8" t="s">
        <v>32</v>
      </c>
      <c r="C13" s="30">
        <v>75</v>
      </c>
      <c r="D13" s="9">
        <v>98</v>
      </c>
      <c r="E13" s="9">
        <v>98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98</v>
      </c>
      <c r="O13" s="9">
        <v>98</v>
      </c>
      <c r="P13" s="9">
        <v>95</v>
      </c>
      <c r="Q13" s="9">
        <v>110.8</v>
      </c>
      <c r="R13" s="9">
        <v>127.8</v>
      </c>
      <c r="S13" s="9">
        <v>95</v>
      </c>
      <c r="T13" s="9">
        <v>83</v>
      </c>
      <c r="U13" s="9">
        <v>98</v>
      </c>
      <c r="V13" s="9">
        <v>42</v>
      </c>
      <c r="W13" s="9">
        <v>132.80000000000001</v>
      </c>
      <c r="X13" s="9">
        <v>68</v>
      </c>
      <c r="Y13" s="9">
        <v>107.8</v>
      </c>
      <c r="Z13" s="9">
        <v>95</v>
      </c>
      <c r="AA13" s="9">
        <v>110.8</v>
      </c>
      <c r="AB13" s="9">
        <v>127.8</v>
      </c>
      <c r="AC13" s="9">
        <v>95</v>
      </c>
      <c r="AD13" s="9">
        <v>83</v>
      </c>
      <c r="AE13" s="9">
        <v>98</v>
      </c>
      <c r="AF13" s="9">
        <v>42</v>
      </c>
      <c r="AG13" s="9">
        <v>132.80000000000001</v>
      </c>
      <c r="AH13" s="9">
        <f t="shared" ref="AH13:AH37" si="2">SUM(D13:AG13)</f>
        <v>2921.0000000000005</v>
      </c>
      <c r="AI13" s="9">
        <f t="shared" si="1"/>
        <v>97.366666666666688</v>
      </c>
      <c r="AJ13" s="11">
        <f t="shared" si="0"/>
        <v>0.2982222222222225</v>
      </c>
    </row>
    <row r="14" spans="1:36" ht="20.100000000000001" customHeight="1">
      <c r="A14" s="30">
        <v>4</v>
      </c>
      <c r="B14" s="8" t="s">
        <v>5</v>
      </c>
      <c r="C14" s="30">
        <v>400</v>
      </c>
      <c r="D14" s="9">
        <v>700</v>
      </c>
      <c r="E14" s="9">
        <v>750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v>700</v>
      </c>
      <c r="O14" s="9">
        <v>750</v>
      </c>
      <c r="P14" s="9">
        <v>410</v>
      </c>
      <c r="Q14" s="9">
        <v>110</v>
      </c>
      <c r="R14" s="9">
        <v>410</v>
      </c>
      <c r="S14" s="9">
        <v>410</v>
      </c>
      <c r="T14" s="9">
        <v>410</v>
      </c>
      <c r="U14" s="9">
        <v>410</v>
      </c>
      <c r="V14" s="9">
        <v>470</v>
      </c>
      <c r="W14" s="9">
        <v>360</v>
      </c>
      <c r="X14" s="9">
        <v>360</v>
      </c>
      <c r="Y14" s="9">
        <v>400</v>
      </c>
      <c r="Z14" s="9">
        <v>110</v>
      </c>
      <c r="AA14" s="9">
        <v>400</v>
      </c>
      <c r="AB14" s="9">
        <v>360</v>
      </c>
      <c r="AC14" s="9">
        <v>360</v>
      </c>
      <c r="AD14" s="9">
        <v>400</v>
      </c>
      <c r="AE14" s="9">
        <v>360</v>
      </c>
      <c r="AF14" s="9">
        <v>470</v>
      </c>
      <c r="AG14" s="9">
        <v>440</v>
      </c>
      <c r="AH14" s="9">
        <f t="shared" si="2"/>
        <v>12540</v>
      </c>
      <c r="AI14" s="9">
        <f t="shared" si="1"/>
        <v>418</v>
      </c>
      <c r="AJ14" s="11">
        <f t="shared" si="0"/>
        <v>4.4999999999999998E-2</v>
      </c>
    </row>
    <row r="15" spans="1:36" ht="20.100000000000001" customHeight="1">
      <c r="A15" s="30">
        <v>5</v>
      </c>
      <c r="B15" s="8" t="s">
        <v>6</v>
      </c>
      <c r="C15" s="30">
        <v>470</v>
      </c>
      <c r="D15" s="9">
        <v>522</v>
      </c>
      <c r="E15" s="9">
        <v>442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v>522</v>
      </c>
      <c r="O15" s="9">
        <v>442</v>
      </c>
      <c r="P15" s="9">
        <v>270</v>
      </c>
      <c r="Q15" s="9">
        <v>500</v>
      </c>
      <c r="R15" s="9">
        <v>440</v>
      </c>
      <c r="S15" s="9">
        <v>290</v>
      </c>
      <c r="T15" s="9">
        <v>600</v>
      </c>
      <c r="U15" s="9">
        <v>370</v>
      </c>
      <c r="V15" s="9">
        <v>590</v>
      </c>
      <c r="W15" s="9">
        <v>290</v>
      </c>
      <c r="X15" s="9">
        <v>440</v>
      </c>
      <c r="Y15" s="9">
        <v>300</v>
      </c>
      <c r="Z15" s="9">
        <v>270</v>
      </c>
      <c r="AA15" s="9">
        <v>500</v>
      </c>
      <c r="AB15" s="9">
        <v>440</v>
      </c>
      <c r="AC15" s="9">
        <v>290</v>
      </c>
      <c r="AD15" s="9">
        <v>600</v>
      </c>
      <c r="AE15" s="9">
        <v>370</v>
      </c>
      <c r="AF15" s="9">
        <v>590</v>
      </c>
      <c r="AG15" s="9">
        <v>370</v>
      </c>
      <c r="AH15" s="9">
        <f t="shared" si="2"/>
        <v>12798</v>
      </c>
      <c r="AI15" s="9">
        <f t="shared" si="1"/>
        <v>426.6</v>
      </c>
      <c r="AJ15" s="11">
        <f t="shared" si="0"/>
        <v>-9.2340425531914849E-2</v>
      </c>
    </row>
    <row r="16" spans="1:36" ht="20.100000000000001" customHeight="1">
      <c r="A16" s="30">
        <v>6</v>
      </c>
      <c r="B16" s="8" t="s">
        <v>7</v>
      </c>
      <c r="C16" s="30">
        <v>250</v>
      </c>
      <c r="D16" s="9">
        <v>290</v>
      </c>
      <c r="E16" s="9">
        <v>230.7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290</v>
      </c>
      <c r="O16" s="9">
        <v>230.7</v>
      </c>
      <c r="P16" s="9">
        <v>170</v>
      </c>
      <c r="Q16" s="9">
        <v>233</v>
      </c>
      <c r="R16" s="9">
        <v>246</v>
      </c>
      <c r="S16" s="9">
        <v>253</v>
      </c>
      <c r="T16" s="9">
        <v>290</v>
      </c>
      <c r="U16" s="9">
        <v>250</v>
      </c>
      <c r="V16" s="9">
        <v>288</v>
      </c>
      <c r="W16" s="9">
        <v>250</v>
      </c>
      <c r="X16" s="9">
        <v>218</v>
      </c>
      <c r="Y16" s="9">
        <v>275</v>
      </c>
      <c r="Z16" s="9">
        <v>195</v>
      </c>
      <c r="AA16" s="9">
        <v>233</v>
      </c>
      <c r="AB16" s="9">
        <v>246</v>
      </c>
      <c r="AC16" s="9">
        <v>253</v>
      </c>
      <c r="AD16" s="9">
        <v>290</v>
      </c>
      <c r="AE16" s="9">
        <v>250</v>
      </c>
      <c r="AF16" s="9">
        <v>288</v>
      </c>
      <c r="AG16" s="9">
        <v>250</v>
      </c>
      <c r="AH16" s="9">
        <f t="shared" si="2"/>
        <v>7499.4</v>
      </c>
      <c r="AI16" s="9">
        <f t="shared" si="1"/>
        <v>249.98</v>
      </c>
      <c r="AJ16" s="11">
        <f t="shared" si="0"/>
        <v>-8.0000000000040922E-5</v>
      </c>
    </row>
    <row r="17" spans="1:3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20</v>
      </c>
      <c r="Y17" s="9">
        <v>0</v>
      </c>
      <c r="Z17" s="9">
        <v>20</v>
      </c>
      <c r="AA17" s="9">
        <v>20</v>
      </c>
      <c r="AB17" s="9">
        <v>0</v>
      </c>
      <c r="AC17" s="9">
        <v>0</v>
      </c>
      <c r="AD17" s="9">
        <v>20</v>
      </c>
      <c r="AE17" s="9">
        <v>0</v>
      </c>
      <c r="AF17" s="9">
        <v>20</v>
      </c>
      <c r="AG17" s="9">
        <v>20</v>
      </c>
      <c r="AH17" s="9">
        <f t="shared" si="2"/>
        <v>420</v>
      </c>
      <c r="AI17" s="9">
        <f t="shared" si="1"/>
        <v>14</v>
      </c>
      <c r="AJ17" s="11">
        <f t="shared" si="0"/>
        <v>-6.6666666666666666E-2</v>
      </c>
    </row>
    <row r="18" spans="1:39" ht="20.100000000000001" customHeight="1">
      <c r="A18" s="30">
        <v>8</v>
      </c>
      <c r="B18" s="8" t="s">
        <v>9</v>
      </c>
      <c r="C18" s="30">
        <v>200</v>
      </c>
      <c r="D18" s="9">
        <v>192</v>
      </c>
      <c r="E18" s="9">
        <v>192.3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v>192</v>
      </c>
      <c r="O18" s="9">
        <v>192.3</v>
      </c>
      <c r="P18" s="9">
        <v>190</v>
      </c>
      <c r="Q18" s="9">
        <v>200</v>
      </c>
      <c r="R18" s="9">
        <v>200</v>
      </c>
      <c r="S18" s="9">
        <v>190</v>
      </c>
      <c r="T18" s="9">
        <v>200</v>
      </c>
      <c r="U18" s="9">
        <v>200</v>
      </c>
      <c r="V18" s="9">
        <v>205</v>
      </c>
      <c r="W18" s="9">
        <v>205</v>
      </c>
      <c r="X18" s="9">
        <v>200</v>
      </c>
      <c r="Y18" s="9">
        <v>205</v>
      </c>
      <c r="Z18" s="9">
        <v>205</v>
      </c>
      <c r="AA18" s="9">
        <v>190</v>
      </c>
      <c r="AB18" s="9">
        <v>195</v>
      </c>
      <c r="AC18" s="9">
        <v>186</v>
      </c>
      <c r="AD18" s="9">
        <v>186</v>
      </c>
      <c r="AE18" s="9">
        <v>186</v>
      </c>
      <c r="AF18" s="9">
        <v>205</v>
      </c>
      <c r="AG18" s="9">
        <v>205</v>
      </c>
      <c r="AH18" s="9">
        <f t="shared" si="2"/>
        <v>5911.6</v>
      </c>
      <c r="AI18" s="9">
        <f t="shared" si="1"/>
        <v>197.05333333333334</v>
      </c>
      <c r="AJ18" s="11">
        <f t="shared" si="0"/>
        <v>-1.4733333333333291E-2</v>
      </c>
    </row>
    <row r="19" spans="1:39" ht="20.100000000000001" customHeight="1">
      <c r="A19" s="30">
        <v>9</v>
      </c>
      <c r="B19" s="8" t="s">
        <v>10</v>
      </c>
      <c r="C19" s="30">
        <v>25</v>
      </c>
      <c r="D19" s="9">
        <v>82</v>
      </c>
      <c r="E19" s="9">
        <v>78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v>82</v>
      </c>
      <c r="O19" s="9">
        <v>78</v>
      </c>
      <c r="P19" s="9">
        <v>30</v>
      </c>
      <c r="Q19" s="9">
        <v>30</v>
      </c>
      <c r="R19" s="9">
        <v>30</v>
      </c>
      <c r="S19" s="9">
        <v>30</v>
      </c>
      <c r="T19" s="9">
        <v>30</v>
      </c>
      <c r="U19" s="9">
        <v>30</v>
      </c>
      <c r="V19" s="9">
        <v>30</v>
      </c>
      <c r="W19" s="9">
        <v>30</v>
      </c>
      <c r="X19" s="9">
        <v>30</v>
      </c>
      <c r="Y19" s="9">
        <v>50</v>
      </c>
      <c r="Z19" s="9">
        <v>30</v>
      </c>
      <c r="AA19" s="9">
        <v>30</v>
      </c>
      <c r="AB19" s="9">
        <v>20</v>
      </c>
      <c r="AC19" s="9">
        <v>50</v>
      </c>
      <c r="AD19" s="9">
        <v>30</v>
      </c>
      <c r="AE19" s="9">
        <v>50</v>
      </c>
      <c r="AF19" s="9">
        <v>30</v>
      </c>
      <c r="AG19" s="9">
        <v>30</v>
      </c>
      <c r="AH19" s="9">
        <f t="shared" si="2"/>
        <v>1150</v>
      </c>
      <c r="AI19" s="9">
        <f t="shared" si="1"/>
        <v>38.333333333333336</v>
      </c>
      <c r="AJ19" s="11">
        <f t="shared" si="0"/>
        <v>0.53333333333333344</v>
      </c>
    </row>
    <row r="20" spans="1:3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75</v>
      </c>
      <c r="AD20" s="9">
        <v>65</v>
      </c>
      <c r="AE20" s="9">
        <v>75</v>
      </c>
      <c r="AF20" s="9">
        <v>70</v>
      </c>
      <c r="AG20" s="9">
        <v>70</v>
      </c>
      <c r="AH20" s="9">
        <f t="shared" si="2"/>
        <v>2105</v>
      </c>
      <c r="AI20" s="9">
        <f t="shared" si="1"/>
        <v>70.166666666666671</v>
      </c>
      <c r="AJ20" s="11">
        <f t="shared" si="0"/>
        <v>2.3809523809524488E-3</v>
      </c>
    </row>
    <row r="21" spans="1:3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55</v>
      </c>
      <c r="Y21" s="9">
        <v>60</v>
      </c>
      <c r="Z21" s="9">
        <v>55</v>
      </c>
      <c r="AA21" s="9">
        <v>45</v>
      </c>
      <c r="AB21" s="9">
        <v>55</v>
      </c>
      <c r="AC21" s="9">
        <v>55</v>
      </c>
      <c r="AD21" s="9">
        <v>55</v>
      </c>
      <c r="AE21" s="9">
        <v>55</v>
      </c>
      <c r="AF21" s="9">
        <v>50</v>
      </c>
      <c r="AG21" s="9">
        <v>50</v>
      </c>
      <c r="AH21" s="9">
        <f t="shared" si="2"/>
        <v>1535</v>
      </c>
      <c r="AI21" s="9">
        <f t="shared" si="1"/>
        <v>51.166666666666664</v>
      </c>
      <c r="AJ21" s="11">
        <f t="shared" si="0"/>
        <v>2.3333333333333286E-2</v>
      </c>
    </row>
    <row r="22" spans="1:3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20</v>
      </c>
      <c r="X22" s="9">
        <v>23</v>
      </c>
      <c r="Y22" s="9">
        <v>17</v>
      </c>
      <c r="Z22" s="9">
        <v>22</v>
      </c>
      <c r="AA22" s="9">
        <v>22</v>
      </c>
      <c r="AB22" s="9">
        <v>20</v>
      </c>
      <c r="AC22" s="9">
        <v>22</v>
      </c>
      <c r="AD22" s="9">
        <v>55</v>
      </c>
      <c r="AE22" s="9">
        <v>22</v>
      </c>
      <c r="AF22" s="9">
        <v>25</v>
      </c>
      <c r="AG22" s="9">
        <v>20</v>
      </c>
      <c r="AH22" s="9">
        <f t="shared" si="2"/>
        <v>612</v>
      </c>
      <c r="AI22" s="9">
        <f t="shared" si="1"/>
        <v>20.399999999999999</v>
      </c>
      <c r="AJ22" s="11">
        <f t="shared" si="0"/>
        <v>0.13333333333333325</v>
      </c>
    </row>
    <row r="23" spans="1:3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0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  <c r="R23" s="9">
        <v>2</v>
      </c>
      <c r="S23" s="9">
        <v>1</v>
      </c>
      <c r="T23" s="9">
        <v>1</v>
      </c>
      <c r="U23" s="9">
        <v>0</v>
      </c>
      <c r="V23" s="9">
        <v>2</v>
      </c>
      <c r="W23" s="9">
        <v>0</v>
      </c>
      <c r="X23" s="9">
        <v>2</v>
      </c>
      <c r="Y23" s="9">
        <v>1.5</v>
      </c>
      <c r="Z23" s="9">
        <v>0.5</v>
      </c>
      <c r="AA23" s="9">
        <v>2</v>
      </c>
      <c r="AB23" s="9">
        <v>1</v>
      </c>
      <c r="AC23" s="9">
        <v>1</v>
      </c>
      <c r="AD23" s="9">
        <v>2</v>
      </c>
      <c r="AE23" s="9">
        <v>0.5</v>
      </c>
      <c r="AF23" s="9">
        <v>0.5</v>
      </c>
      <c r="AG23" s="9">
        <v>0</v>
      </c>
      <c r="AH23" s="9">
        <f t="shared" si="2"/>
        <v>25</v>
      </c>
      <c r="AI23" s="9">
        <f t="shared" si="1"/>
        <v>0.83333333333333337</v>
      </c>
      <c r="AJ23" s="11">
        <f t="shared" si="0"/>
        <v>-0.16666666666666663</v>
      </c>
    </row>
    <row r="24" spans="1:39" ht="20.100000000000001" customHeight="1">
      <c r="A24" s="30">
        <v>14</v>
      </c>
      <c r="B24" s="8" t="s">
        <v>31</v>
      </c>
      <c r="C24" s="31">
        <v>500</v>
      </c>
      <c r="D24" s="9">
        <v>0</v>
      </c>
      <c r="E24" s="9">
        <v>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v>0</v>
      </c>
      <c r="O24" s="9">
        <v>0</v>
      </c>
      <c r="P24" s="9">
        <v>500</v>
      </c>
      <c r="Q24" s="9">
        <v>500</v>
      </c>
      <c r="R24" s="9">
        <v>500</v>
      </c>
      <c r="S24" s="9">
        <v>500</v>
      </c>
      <c r="T24" s="9">
        <v>500</v>
      </c>
      <c r="U24" s="9">
        <v>500</v>
      </c>
      <c r="V24" s="9">
        <v>500</v>
      </c>
      <c r="W24" s="9">
        <v>512</v>
      </c>
      <c r="X24" s="9">
        <v>500</v>
      </c>
      <c r="Y24" s="9">
        <v>512</v>
      </c>
      <c r="Z24" s="9">
        <v>512</v>
      </c>
      <c r="AA24" s="9">
        <v>499</v>
      </c>
      <c r="AB24" s="9">
        <v>487</v>
      </c>
      <c r="AC24" s="9">
        <v>488</v>
      </c>
      <c r="AD24" s="9">
        <v>499</v>
      </c>
      <c r="AE24" s="9">
        <v>511</v>
      </c>
      <c r="AF24" s="9">
        <v>512</v>
      </c>
      <c r="AG24" s="9">
        <v>512</v>
      </c>
      <c r="AH24" s="9">
        <f t="shared" si="2"/>
        <v>13056</v>
      </c>
      <c r="AI24" s="9">
        <f t="shared" si="1"/>
        <v>435.2</v>
      </c>
      <c r="AJ24" s="11">
        <f t="shared" si="0"/>
        <v>-0.12960000000000002</v>
      </c>
    </row>
    <row r="25" spans="1:3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210</v>
      </c>
      <c r="Q25" s="9">
        <v>0</v>
      </c>
      <c r="R25" s="9">
        <v>0</v>
      </c>
      <c r="S25" s="9">
        <v>195</v>
      </c>
      <c r="T25" s="9">
        <v>206</v>
      </c>
      <c r="U25" s="9">
        <v>0</v>
      </c>
      <c r="V25" s="9">
        <v>0</v>
      </c>
      <c r="W25" s="9">
        <v>0</v>
      </c>
      <c r="X25" s="9">
        <v>0</v>
      </c>
      <c r="Y25" s="9">
        <v>205</v>
      </c>
      <c r="Z25" s="9">
        <v>205</v>
      </c>
      <c r="AA25" s="9">
        <v>0</v>
      </c>
      <c r="AB25" s="9">
        <v>0</v>
      </c>
      <c r="AC25" s="9">
        <v>186</v>
      </c>
      <c r="AD25" s="9">
        <v>0</v>
      </c>
      <c r="AE25" s="9">
        <v>186</v>
      </c>
      <c r="AF25" s="9">
        <v>205</v>
      </c>
      <c r="AG25" s="9">
        <v>0</v>
      </c>
      <c r="AH25" s="9">
        <f t="shared" si="2"/>
        <v>2209</v>
      </c>
      <c r="AI25" s="9">
        <f t="shared" si="1"/>
        <v>73.63333333333334</v>
      </c>
      <c r="AJ25" s="11">
        <f t="shared" si="0"/>
        <v>5.1904761904762002E-2</v>
      </c>
    </row>
    <row r="26" spans="1:39" ht="20.100000000000001" customHeight="1">
      <c r="A26" s="30">
        <v>16</v>
      </c>
      <c r="B26" s="8" t="s">
        <v>16</v>
      </c>
      <c r="C26" s="30">
        <v>100</v>
      </c>
      <c r="D26" s="9">
        <v>40</v>
      </c>
      <c r="E26" s="9">
        <v>40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v>40</v>
      </c>
      <c r="O26" s="9">
        <v>40</v>
      </c>
      <c r="P26" s="9">
        <v>40</v>
      </c>
      <c r="Q26" s="9">
        <v>40</v>
      </c>
      <c r="R26" s="9">
        <v>260</v>
      </c>
      <c r="S26" s="9">
        <v>40</v>
      </c>
      <c r="T26" s="9">
        <v>150</v>
      </c>
      <c r="U26" s="9">
        <v>290</v>
      </c>
      <c r="V26" s="9">
        <v>40</v>
      </c>
      <c r="W26" s="9">
        <v>150</v>
      </c>
      <c r="X26" s="9">
        <v>180</v>
      </c>
      <c r="Y26" s="9">
        <v>150</v>
      </c>
      <c r="Z26" s="9">
        <v>150</v>
      </c>
      <c r="AA26" s="9">
        <v>260</v>
      </c>
      <c r="AB26" s="9">
        <v>150</v>
      </c>
      <c r="AC26" s="9">
        <v>150</v>
      </c>
      <c r="AD26" s="9">
        <v>180</v>
      </c>
      <c r="AE26" s="9">
        <v>40</v>
      </c>
      <c r="AF26" s="9">
        <v>180</v>
      </c>
      <c r="AG26" s="9">
        <v>150</v>
      </c>
      <c r="AH26" s="9">
        <f t="shared" si="2"/>
        <v>3770</v>
      </c>
      <c r="AI26" s="9">
        <f t="shared" si="1"/>
        <v>125.66666666666667</v>
      </c>
      <c r="AJ26" s="11">
        <f t="shared" si="0"/>
        <v>0.25666666666666671</v>
      </c>
    </row>
    <row r="27" spans="1:39" ht="20.100000000000001" customHeight="1">
      <c r="A27" s="30">
        <v>17</v>
      </c>
      <c r="B27" s="8" t="s">
        <v>17</v>
      </c>
      <c r="C27" s="30">
        <v>30</v>
      </c>
      <c r="D27" s="9">
        <v>104.8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v>104.8</v>
      </c>
      <c r="O27" s="9">
        <v>0</v>
      </c>
      <c r="P27" s="9">
        <v>107</v>
      </c>
      <c r="Q27" s="9">
        <v>0</v>
      </c>
      <c r="R27" s="9">
        <v>0</v>
      </c>
      <c r="S27" s="9">
        <v>108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113</v>
      </c>
      <c r="AE27" s="9">
        <v>0</v>
      </c>
      <c r="AF27" s="9">
        <v>110</v>
      </c>
      <c r="AG27" s="9">
        <v>0</v>
      </c>
      <c r="AH27" s="9">
        <f t="shared" si="2"/>
        <v>862.6</v>
      </c>
      <c r="AI27" s="9">
        <f t="shared" si="1"/>
        <v>28.753333333333334</v>
      </c>
      <c r="AJ27" s="11">
        <f t="shared" si="0"/>
        <v>-4.155555555555554E-2</v>
      </c>
    </row>
    <row r="28" spans="1:39" ht="20.100000000000001" customHeight="1">
      <c r="A28" s="30">
        <v>18</v>
      </c>
      <c r="B28" s="8" t="s">
        <v>18</v>
      </c>
      <c r="C28" s="30">
        <v>110</v>
      </c>
      <c r="D28" s="9">
        <v>153.80000000000001</v>
      </c>
      <c r="E28" s="9">
        <v>105.7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v>153.80000000000001</v>
      </c>
      <c r="O28" s="9">
        <v>105.7</v>
      </c>
      <c r="P28" s="9">
        <v>142</v>
      </c>
      <c r="Q28" s="9">
        <v>141</v>
      </c>
      <c r="R28" s="9">
        <v>0</v>
      </c>
      <c r="S28" s="9">
        <v>152</v>
      </c>
      <c r="T28" s="9">
        <v>0</v>
      </c>
      <c r="U28" s="9">
        <v>0</v>
      </c>
      <c r="V28" s="9">
        <v>166</v>
      </c>
      <c r="W28" s="9">
        <v>0</v>
      </c>
      <c r="X28" s="9">
        <v>150</v>
      </c>
      <c r="Y28" s="9">
        <v>153</v>
      </c>
      <c r="Z28" s="9">
        <v>0</v>
      </c>
      <c r="AA28" s="9">
        <v>0</v>
      </c>
      <c r="AB28" s="9">
        <v>146</v>
      </c>
      <c r="AC28" s="9">
        <v>139</v>
      </c>
      <c r="AD28" s="9">
        <v>137</v>
      </c>
      <c r="AE28" s="9">
        <v>139</v>
      </c>
      <c r="AF28" s="9">
        <v>0</v>
      </c>
      <c r="AG28" s="9">
        <v>0</v>
      </c>
      <c r="AH28" s="9">
        <f t="shared" si="2"/>
        <v>2585</v>
      </c>
      <c r="AI28" s="9">
        <f t="shared" si="1"/>
        <v>86.166666666666671</v>
      </c>
      <c r="AJ28" s="11">
        <f t="shared" si="0"/>
        <v>-0.21666666666666662</v>
      </c>
    </row>
    <row r="29" spans="1:3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101.9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v>0</v>
      </c>
      <c r="O29" s="9">
        <v>101.9</v>
      </c>
      <c r="P29" s="9">
        <v>0</v>
      </c>
      <c r="Q29" s="9">
        <v>110</v>
      </c>
      <c r="R29" s="9">
        <v>0</v>
      </c>
      <c r="S29" s="9">
        <v>0</v>
      </c>
      <c r="T29" s="9">
        <v>104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121</v>
      </c>
      <c r="AA29" s="9">
        <v>0</v>
      </c>
      <c r="AB29" s="9">
        <v>0</v>
      </c>
      <c r="AC29" s="9">
        <v>0</v>
      </c>
      <c r="AD29" s="9">
        <v>0</v>
      </c>
      <c r="AE29" s="9">
        <v>109</v>
      </c>
      <c r="AF29" s="9">
        <v>0</v>
      </c>
      <c r="AG29" s="9">
        <v>0</v>
      </c>
      <c r="AH29" s="9">
        <f t="shared" si="2"/>
        <v>861.8</v>
      </c>
      <c r="AI29" s="9">
        <f t="shared" si="1"/>
        <v>28.726666666666667</v>
      </c>
      <c r="AJ29" s="11">
        <f t="shared" si="0"/>
        <v>0.14906666666666665</v>
      </c>
    </row>
    <row r="30" spans="1:39" ht="20.100000000000001" customHeight="1">
      <c r="A30" s="30">
        <v>20</v>
      </c>
      <c r="B30" s="8" t="s">
        <v>19</v>
      </c>
      <c r="C30" s="30">
        <v>10</v>
      </c>
      <c r="D30" s="9">
        <v>0</v>
      </c>
      <c r="E30" s="9">
        <v>7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v>0</v>
      </c>
      <c r="O30" s="9">
        <v>7</v>
      </c>
      <c r="P30" s="9">
        <v>8</v>
      </c>
      <c r="Q30" s="9">
        <v>8</v>
      </c>
      <c r="R30" s="9">
        <v>17</v>
      </c>
      <c r="S30" s="9">
        <v>8</v>
      </c>
      <c r="T30" s="9">
        <v>8</v>
      </c>
      <c r="U30" s="9">
        <v>9</v>
      </c>
      <c r="V30" s="9">
        <v>16</v>
      </c>
      <c r="W30" s="9">
        <v>0</v>
      </c>
      <c r="X30" s="9">
        <v>20</v>
      </c>
      <c r="Y30" s="9">
        <v>20</v>
      </c>
      <c r="Z30" s="9">
        <v>0</v>
      </c>
      <c r="AA30" s="9">
        <v>9</v>
      </c>
      <c r="AB30" s="9">
        <v>19</v>
      </c>
      <c r="AC30" s="9">
        <v>9</v>
      </c>
      <c r="AD30" s="9">
        <v>20</v>
      </c>
      <c r="AE30" s="9">
        <v>0</v>
      </c>
      <c r="AF30" s="9">
        <v>0</v>
      </c>
      <c r="AG30" s="9">
        <v>0</v>
      </c>
      <c r="AH30" s="9">
        <f t="shared" si="2"/>
        <v>259</v>
      </c>
      <c r="AI30" s="9">
        <f t="shared" si="1"/>
        <v>8.6333333333333329</v>
      </c>
      <c r="AJ30" s="24">
        <f t="shared" si="0"/>
        <v>-0.13666666666666671</v>
      </c>
      <c r="AK30" s="25"/>
      <c r="AL30" s="25"/>
      <c r="AM30" s="25"/>
    </row>
    <row r="31" spans="1:39" ht="20.100000000000001" customHeight="1">
      <c r="A31" s="30">
        <v>21</v>
      </c>
      <c r="B31" s="8" t="s">
        <v>20</v>
      </c>
      <c r="C31" s="30">
        <v>12</v>
      </c>
      <c r="D31" s="9">
        <v>0</v>
      </c>
      <c r="E31" s="9">
        <v>20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0</v>
      </c>
      <c r="O31" s="9">
        <v>20</v>
      </c>
      <c r="P31" s="9">
        <v>0</v>
      </c>
      <c r="Q31" s="9">
        <v>20</v>
      </c>
      <c r="R31" s="9">
        <v>20</v>
      </c>
      <c r="S31" s="9">
        <v>20</v>
      </c>
      <c r="T31" s="9">
        <v>0</v>
      </c>
      <c r="U31" s="9">
        <v>20</v>
      </c>
      <c r="V31" s="9">
        <v>0</v>
      </c>
      <c r="W31" s="9">
        <v>20</v>
      </c>
      <c r="X31" s="9">
        <v>20</v>
      </c>
      <c r="Y31" s="9">
        <v>0</v>
      </c>
      <c r="Z31" s="9">
        <v>10</v>
      </c>
      <c r="AA31" s="9">
        <v>20</v>
      </c>
      <c r="AB31" s="9">
        <v>20</v>
      </c>
      <c r="AC31" s="9">
        <v>20</v>
      </c>
      <c r="AD31" s="9">
        <v>0</v>
      </c>
      <c r="AE31" s="9">
        <v>20</v>
      </c>
      <c r="AF31" s="9">
        <v>0</v>
      </c>
      <c r="AG31" s="9">
        <v>20</v>
      </c>
      <c r="AH31" s="9">
        <f t="shared" si="2"/>
        <v>370</v>
      </c>
      <c r="AI31" s="9">
        <f t="shared" si="1"/>
        <v>12.333333333333334</v>
      </c>
      <c r="AJ31" s="11">
        <f t="shared" si="0"/>
        <v>2.7777777777777828E-2</v>
      </c>
    </row>
    <row r="32" spans="1:3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1</v>
      </c>
      <c r="X33" s="9">
        <v>0</v>
      </c>
      <c r="Y33" s="9">
        <v>1</v>
      </c>
      <c r="Z33" s="9">
        <v>0</v>
      </c>
      <c r="AA33" s="9">
        <v>0</v>
      </c>
      <c r="AB33" s="9">
        <v>0</v>
      </c>
      <c r="AC33" s="9">
        <v>0</v>
      </c>
      <c r="AD33" s="9">
        <v>1</v>
      </c>
      <c r="AE33" s="9">
        <v>0</v>
      </c>
      <c r="AF33" s="9">
        <v>1</v>
      </c>
      <c r="AG33" s="9">
        <v>1</v>
      </c>
      <c r="AH33" s="9">
        <f t="shared" si="2"/>
        <v>6</v>
      </c>
      <c r="AI33" s="9">
        <f t="shared" si="1"/>
        <v>0.2</v>
      </c>
      <c r="AJ33" s="11">
        <f t="shared" si="0"/>
        <v>0</v>
      </c>
    </row>
    <row r="34" spans="1:4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v>0</v>
      </c>
      <c r="O34" s="9">
        <v>0</v>
      </c>
      <c r="P34" s="9">
        <v>2</v>
      </c>
      <c r="Q34" s="9">
        <v>0</v>
      </c>
      <c r="R34" s="9">
        <v>0</v>
      </c>
      <c r="S34" s="9">
        <v>2</v>
      </c>
      <c r="T34" s="9">
        <v>0</v>
      </c>
      <c r="U34" s="9">
        <v>0</v>
      </c>
      <c r="V34" s="9">
        <v>0</v>
      </c>
      <c r="W34" s="9">
        <v>2</v>
      </c>
      <c r="X34" s="9">
        <v>2</v>
      </c>
      <c r="Y34" s="9">
        <v>0</v>
      </c>
      <c r="Z34" s="9">
        <v>2</v>
      </c>
      <c r="AA34" s="9">
        <v>2</v>
      </c>
      <c r="AB34" s="9">
        <v>2</v>
      </c>
      <c r="AC34" s="9">
        <v>0</v>
      </c>
      <c r="AD34" s="9">
        <v>0</v>
      </c>
      <c r="AE34" s="9">
        <v>2</v>
      </c>
      <c r="AF34" s="9">
        <v>0</v>
      </c>
      <c r="AG34" s="9">
        <v>2</v>
      </c>
      <c r="AH34" s="9">
        <f t="shared" si="2"/>
        <v>24</v>
      </c>
      <c r="AI34" s="9">
        <f t="shared" si="1"/>
        <v>0.8</v>
      </c>
      <c r="AJ34" s="11">
        <f t="shared" si="0"/>
        <v>-0.6</v>
      </c>
    </row>
    <row r="35" spans="1:4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4</v>
      </c>
      <c r="R37" s="9">
        <v>0</v>
      </c>
      <c r="S37" s="9">
        <v>4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f t="shared" si="2"/>
        <v>16</v>
      </c>
      <c r="AI37" s="9">
        <f t="shared" si="1"/>
        <v>0.53333333333333333</v>
      </c>
      <c r="AJ37" s="23">
        <f t="shared" si="0"/>
        <v>-0.46666666666666667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AA42" s="33" t="s">
        <v>52</v>
      </c>
      <c r="AB42" s="34"/>
      <c r="AC42" s="35"/>
      <c r="AD42" s="36"/>
      <c r="AE42" s="37"/>
      <c r="AF42" s="37"/>
      <c r="AG42" s="37"/>
    </row>
    <row r="43" spans="1:40" ht="16.5">
      <c r="AA43" s="33"/>
      <c r="AB43" s="46" t="s">
        <v>53</v>
      </c>
      <c r="AC43" s="46"/>
      <c r="AD43" s="38"/>
      <c r="AE43" s="47" t="s">
        <v>54</v>
      </c>
      <c r="AF43" s="47"/>
      <c r="AG43" s="47"/>
      <c r="AH43" s="21"/>
      <c r="AI43" s="21"/>
      <c r="AJ43" s="21"/>
      <c r="AK43" s="21"/>
      <c r="AL43" s="21"/>
      <c r="AM43" s="21"/>
      <c r="AN43" s="22"/>
    </row>
  </sheetData>
  <mergeCells count="15">
    <mergeCell ref="AB43:AC43"/>
    <mergeCell ref="AE43:AG43"/>
    <mergeCell ref="A38:AJ38"/>
    <mergeCell ref="A40:B40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Y1:AD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67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44974</v>
      </c>
      <c r="E10" s="10">
        <v>44975</v>
      </c>
      <c r="F10" s="10">
        <v>44976</v>
      </c>
      <c r="G10" s="10">
        <v>44977</v>
      </c>
      <c r="H10" s="10">
        <v>44978</v>
      </c>
      <c r="I10" s="10">
        <v>44979</v>
      </c>
      <c r="J10" s="10">
        <v>44980</v>
      </c>
      <c r="K10" s="10">
        <v>44981</v>
      </c>
      <c r="L10" s="10">
        <v>44982</v>
      </c>
      <c r="M10" s="10">
        <v>44983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325</v>
      </c>
      <c r="O12" s="14">
        <f t="shared" ref="O12:O37" si="1">N12/10</f>
        <v>32.5</v>
      </c>
      <c r="P12" s="15">
        <f t="shared" ref="P12:P37" si="2">(O12-C12)/C12</f>
        <v>-7.1428571428571425E-2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3930</v>
      </c>
      <c r="O14" s="9">
        <f t="shared" si="1"/>
        <v>393</v>
      </c>
      <c r="P14" s="11">
        <f t="shared" si="2"/>
        <v>-1.7500000000000002E-2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2432</v>
      </c>
      <c r="O16" s="9">
        <f t="shared" si="1"/>
        <v>243.2</v>
      </c>
      <c r="P16" s="11">
        <f t="shared" si="2"/>
        <v>-2.7200000000000047E-2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1990</v>
      </c>
      <c r="O18" s="9">
        <f t="shared" si="1"/>
        <v>199</v>
      </c>
      <c r="P18" s="11">
        <f t="shared" si="2"/>
        <v>-5.0000000000000001E-3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9</v>
      </c>
      <c r="O23" s="9">
        <f t="shared" si="1"/>
        <v>0.9</v>
      </c>
      <c r="P23" s="11">
        <f t="shared" si="2"/>
        <v>-9.9999999999999978E-2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5012</v>
      </c>
      <c r="O24" s="9">
        <f t="shared" si="1"/>
        <v>501.2</v>
      </c>
      <c r="P24" s="11">
        <f t="shared" si="2"/>
        <v>2.3999999999999772E-3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215</v>
      </c>
      <c r="O27" s="9">
        <f t="shared" si="1"/>
        <v>21.5</v>
      </c>
      <c r="P27" s="11">
        <f t="shared" si="2"/>
        <v>-0.28333333333333333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104</v>
      </c>
      <c r="O30" s="9">
        <f>N30/10</f>
        <v>10.4</v>
      </c>
      <c r="P30" s="24">
        <f>(O30-C30)/C30</f>
        <v>4.0000000000000036E-2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68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44984</v>
      </c>
      <c r="E10" s="10">
        <v>44985</v>
      </c>
      <c r="F10" s="10">
        <v>44986</v>
      </c>
      <c r="G10" s="10">
        <v>44987</v>
      </c>
      <c r="H10" s="10">
        <v>44988</v>
      </c>
      <c r="I10" s="10">
        <v>44989</v>
      </c>
      <c r="J10" s="10">
        <v>44990</v>
      </c>
      <c r="K10" s="10">
        <v>44991</v>
      </c>
      <c r="L10" s="10">
        <v>44992</v>
      </c>
      <c r="M10" s="10">
        <v>44993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30</v>
      </c>
      <c r="F12" s="14">
        <v>30</v>
      </c>
      <c r="G12" s="14">
        <v>80</v>
      </c>
      <c r="H12" s="14">
        <v>30</v>
      </c>
      <c r="I12" s="14">
        <v>30</v>
      </c>
      <c r="J12" s="14">
        <v>80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400</v>
      </c>
      <c r="O12" s="14">
        <f t="shared" ref="O12:O37" si="1">N12/10</f>
        <v>40</v>
      </c>
      <c r="P12" s="15">
        <f t="shared" ref="P12:P37" si="2">(O12-C12)/C12</f>
        <v>0.14285714285714285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943.2</v>
      </c>
      <c r="O13" s="9">
        <f t="shared" si="1"/>
        <v>94.320000000000007</v>
      </c>
      <c r="P13" s="11">
        <f t="shared" si="2"/>
        <v>0.25760000000000011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410</v>
      </c>
      <c r="E14" s="9">
        <v>450</v>
      </c>
      <c r="F14" s="9">
        <v>150</v>
      </c>
      <c r="G14" s="9">
        <v>410</v>
      </c>
      <c r="H14" s="9">
        <v>410</v>
      </c>
      <c r="I14" s="9">
        <v>410</v>
      </c>
      <c r="J14" s="9">
        <v>410</v>
      </c>
      <c r="K14" s="9">
        <v>440</v>
      </c>
      <c r="L14" s="9">
        <v>410</v>
      </c>
      <c r="M14" s="9">
        <v>410</v>
      </c>
      <c r="N14" s="9">
        <f t="shared" si="0"/>
        <v>3910</v>
      </c>
      <c r="O14" s="9">
        <f t="shared" si="1"/>
        <v>391</v>
      </c>
      <c r="P14" s="11">
        <f t="shared" si="2"/>
        <v>-2.2499999999999999E-2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380</v>
      </c>
      <c r="F15" s="9">
        <v>380</v>
      </c>
      <c r="G15" s="9">
        <v>500</v>
      </c>
      <c r="H15" s="9">
        <v>440</v>
      </c>
      <c r="I15" s="9">
        <v>380</v>
      </c>
      <c r="J15" s="9">
        <v>600</v>
      </c>
      <c r="K15" s="9">
        <v>380</v>
      </c>
      <c r="L15" s="9">
        <v>590</v>
      </c>
      <c r="M15" s="9">
        <v>450</v>
      </c>
      <c r="N15" s="9">
        <f t="shared" si="0"/>
        <v>4540</v>
      </c>
      <c r="O15" s="9">
        <f t="shared" si="1"/>
        <v>454</v>
      </c>
      <c r="P15" s="11">
        <f t="shared" si="2"/>
        <v>-3.4042553191489362E-2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2473</v>
      </c>
      <c r="O16" s="9">
        <f t="shared" si="1"/>
        <v>247.3</v>
      </c>
      <c r="P16" s="11">
        <f t="shared" si="2"/>
        <v>-1.0799999999999954E-2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210</v>
      </c>
      <c r="K18" s="9">
        <v>186</v>
      </c>
      <c r="L18" s="9">
        <v>205</v>
      </c>
      <c r="M18" s="9">
        <v>205</v>
      </c>
      <c r="N18" s="9">
        <f t="shared" si="0"/>
        <v>2002</v>
      </c>
      <c r="O18" s="9">
        <f t="shared" si="1"/>
        <v>200.2</v>
      </c>
      <c r="P18" s="11">
        <f t="shared" si="2"/>
        <v>9.9999999999994321E-4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25</v>
      </c>
      <c r="E19" s="9">
        <v>50</v>
      </c>
      <c r="F19" s="9">
        <v>25</v>
      </c>
      <c r="G19" s="9">
        <v>25</v>
      </c>
      <c r="H19" s="9">
        <v>25</v>
      </c>
      <c r="I19" s="9">
        <v>25</v>
      </c>
      <c r="J19" s="9">
        <v>25</v>
      </c>
      <c r="K19" s="9">
        <v>25</v>
      </c>
      <c r="L19" s="9">
        <v>50</v>
      </c>
      <c r="M19" s="9">
        <v>25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205</v>
      </c>
      <c r="E25" s="9">
        <v>205</v>
      </c>
      <c r="F25" s="9">
        <v>0</v>
      </c>
      <c r="G25" s="9">
        <v>187</v>
      </c>
      <c r="H25" s="9">
        <v>0</v>
      </c>
      <c r="I25" s="9">
        <v>0</v>
      </c>
      <c r="J25" s="9">
        <v>0</v>
      </c>
      <c r="K25" s="9">
        <v>186</v>
      </c>
      <c r="L25" s="9">
        <v>193</v>
      </c>
      <c r="M25" s="9">
        <v>0</v>
      </c>
      <c r="N25" s="9">
        <f t="shared" si="0"/>
        <v>976</v>
      </c>
      <c r="O25" s="9">
        <f t="shared" si="1"/>
        <v>97.6</v>
      </c>
      <c r="P25" s="11">
        <f t="shared" si="2"/>
        <v>0.39428571428571418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169</v>
      </c>
      <c r="E28" s="9">
        <v>173</v>
      </c>
      <c r="F28" s="9">
        <v>0</v>
      </c>
      <c r="G28" s="9">
        <v>0</v>
      </c>
      <c r="H28" s="9">
        <v>181</v>
      </c>
      <c r="I28" s="9">
        <v>159</v>
      </c>
      <c r="J28" s="9">
        <v>185</v>
      </c>
      <c r="K28" s="9">
        <v>198</v>
      </c>
      <c r="L28" s="9">
        <v>0</v>
      </c>
      <c r="M28" s="9">
        <v>0</v>
      </c>
      <c r="N28" s="9">
        <f t="shared" si="0"/>
        <v>1065</v>
      </c>
      <c r="O28" s="9">
        <f t="shared" si="1"/>
        <v>106.5</v>
      </c>
      <c r="P28" s="11">
        <f t="shared" si="2"/>
        <v>-3.1818181818181815E-2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157</v>
      </c>
      <c r="G29" s="9">
        <v>0</v>
      </c>
      <c r="H29" s="9">
        <v>0</v>
      </c>
      <c r="I29" s="9">
        <v>0</v>
      </c>
      <c r="J29" s="9">
        <v>0</v>
      </c>
      <c r="K29" s="9">
        <v>121</v>
      </c>
      <c r="L29" s="9">
        <v>0</v>
      </c>
      <c r="M29" s="9">
        <v>0</v>
      </c>
      <c r="N29" s="9">
        <f t="shared" si="0"/>
        <v>278</v>
      </c>
      <c r="O29" s="9">
        <f t="shared" si="1"/>
        <v>27.8</v>
      </c>
      <c r="P29" s="11">
        <f t="shared" si="2"/>
        <v>0.11200000000000003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0</v>
      </c>
      <c r="J37" s="9">
        <v>4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A4" sqref="A4:P4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60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44994</v>
      </c>
      <c r="E10" s="10">
        <v>44995</v>
      </c>
      <c r="F10" s="10">
        <v>44996</v>
      </c>
      <c r="G10" s="10">
        <v>44997</v>
      </c>
      <c r="H10" s="10">
        <v>44998</v>
      </c>
      <c r="I10" s="10">
        <v>44999</v>
      </c>
      <c r="J10" s="10">
        <v>45000</v>
      </c>
      <c r="K10" s="10">
        <v>45001</v>
      </c>
      <c r="L10" s="10">
        <v>45011</v>
      </c>
      <c r="M10" s="10">
        <v>45012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30</v>
      </c>
      <c r="F12" s="14">
        <v>30</v>
      </c>
      <c r="G12" s="14">
        <v>80</v>
      </c>
      <c r="H12" s="14">
        <v>30</v>
      </c>
      <c r="I12" s="14">
        <v>30</v>
      </c>
      <c r="J12" s="14">
        <v>80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400</v>
      </c>
      <c r="O12" s="14">
        <f t="shared" ref="O12:O37" si="1">N12/10</f>
        <v>40</v>
      </c>
      <c r="P12" s="15">
        <f t="shared" ref="P12:P37" si="2">(O12-C12)/C12</f>
        <v>0.14285714285714285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943.2</v>
      </c>
      <c r="O13" s="9">
        <f t="shared" si="1"/>
        <v>94.320000000000007</v>
      </c>
      <c r="P13" s="11">
        <f t="shared" si="2"/>
        <v>0.25760000000000011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410</v>
      </c>
      <c r="E14" s="9">
        <v>450</v>
      </c>
      <c r="F14" s="9">
        <v>150</v>
      </c>
      <c r="G14" s="9">
        <v>410</v>
      </c>
      <c r="H14" s="9">
        <v>410</v>
      </c>
      <c r="I14" s="9">
        <v>410</v>
      </c>
      <c r="J14" s="9">
        <v>410</v>
      </c>
      <c r="K14" s="9">
        <v>440</v>
      </c>
      <c r="L14" s="9">
        <v>410</v>
      </c>
      <c r="M14" s="9">
        <v>410</v>
      </c>
      <c r="N14" s="9">
        <f t="shared" si="0"/>
        <v>3910</v>
      </c>
      <c r="O14" s="9">
        <f t="shared" si="1"/>
        <v>391</v>
      </c>
      <c r="P14" s="11">
        <f t="shared" si="2"/>
        <v>-2.2499999999999999E-2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380</v>
      </c>
      <c r="F15" s="9">
        <v>380</v>
      </c>
      <c r="G15" s="9">
        <v>500</v>
      </c>
      <c r="H15" s="9">
        <v>440</v>
      </c>
      <c r="I15" s="9">
        <v>380</v>
      </c>
      <c r="J15" s="9">
        <v>600</v>
      </c>
      <c r="K15" s="9">
        <v>380</v>
      </c>
      <c r="L15" s="9">
        <v>590</v>
      </c>
      <c r="M15" s="9">
        <v>450</v>
      </c>
      <c r="N15" s="9">
        <f t="shared" si="0"/>
        <v>4540</v>
      </c>
      <c r="O15" s="9">
        <f t="shared" si="1"/>
        <v>454</v>
      </c>
      <c r="P15" s="11">
        <f t="shared" si="2"/>
        <v>-3.4042553191489362E-2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2473</v>
      </c>
      <c r="O16" s="9">
        <f t="shared" si="1"/>
        <v>247.3</v>
      </c>
      <c r="P16" s="11">
        <f t="shared" si="2"/>
        <v>-1.0799999999999954E-2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210</v>
      </c>
      <c r="K18" s="9">
        <v>186</v>
      </c>
      <c r="L18" s="9">
        <v>205</v>
      </c>
      <c r="M18" s="9">
        <v>205</v>
      </c>
      <c r="N18" s="9">
        <f t="shared" si="0"/>
        <v>2002</v>
      </c>
      <c r="O18" s="9">
        <f t="shared" si="1"/>
        <v>200.2</v>
      </c>
      <c r="P18" s="11">
        <f t="shared" si="2"/>
        <v>9.9999999999994321E-4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25</v>
      </c>
      <c r="E19" s="9">
        <v>50</v>
      </c>
      <c r="F19" s="9">
        <v>25</v>
      </c>
      <c r="G19" s="9">
        <v>25</v>
      </c>
      <c r="H19" s="9">
        <v>25</v>
      </c>
      <c r="I19" s="9">
        <v>25</v>
      </c>
      <c r="J19" s="9">
        <v>25</v>
      </c>
      <c r="K19" s="9">
        <v>25</v>
      </c>
      <c r="L19" s="9">
        <v>50</v>
      </c>
      <c r="M19" s="9">
        <v>25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205</v>
      </c>
      <c r="E25" s="9">
        <v>205</v>
      </c>
      <c r="F25" s="9">
        <v>0</v>
      </c>
      <c r="G25" s="9">
        <v>187</v>
      </c>
      <c r="H25" s="9">
        <v>0</v>
      </c>
      <c r="I25" s="9">
        <v>0</v>
      </c>
      <c r="J25" s="9">
        <v>0</v>
      </c>
      <c r="K25" s="9">
        <v>186</v>
      </c>
      <c r="L25" s="9">
        <v>193</v>
      </c>
      <c r="M25" s="9">
        <v>0</v>
      </c>
      <c r="N25" s="9">
        <f t="shared" si="0"/>
        <v>976</v>
      </c>
      <c r="O25" s="9">
        <f t="shared" si="1"/>
        <v>97.6</v>
      </c>
      <c r="P25" s="11">
        <f t="shared" si="2"/>
        <v>0.39428571428571418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169</v>
      </c>
      <c r="E28" s="9">
        <v>173</v>
      </c>
      <c r="F28" s="9">
        <v>0</v>
      </c>
      <c r="G28" s="9">
        <v>0</v>
      </c>
      <c r="H28" s="9">
        <v>181</v>
      </c>
      <c r="I28" s="9">
        <v>159</v>
      </c>
      <c r="J28" s="9">
        <v>185</v>
      </c>
      <c r="K28" s="9">
        <v>198</v>
      </c>
      <c r="L28" s="9">
        <v>0</v>
      </c>
      <c r="M28" s="9">
        <v>0</v>
      </c>
      <c r="N28" s="9">
        <f t="shared" si="0"/>
        <v>1065</v>
      </c>
      <c r="O28" s="9">
        <f t="shared" si="1"/>
        <v>106.5</v>
      </c>
      <c r="P28" s="11">
        <f t="shared" si="2"/>
        <v>-3.1818181818181815E-2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157</v>
      </c>
      <c r="G29" s="9">
        <v>0</v>
      </c>
      <c r="H29" s="9">
        <v>0</v>
      </c>
      <c r="I29" s="9">
        <v>0</v>
      </c>
      <c r="J29" s="9">
        <v>0</v>
      </c>
      <c r="K29" s="9">
        <v>121</v>
      </c>
      <c r="L29" s="9">
        <v>0</v>
      </c>
      <c r="M29" s="9">
        <v>0</v>
      </c>
      <c r="N29" s="9">
        <f t="shared" si="0"/>
        <v>278</v>
      </c>
      <c r="O29" s="9">
        <f t="shared" si="1"/>
        <v>27.8</v>
      </c>
      <c r="P29" s="11">
        <f t="shared" si="2"/>
        <v>0.11200000000000003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0</v>
      </c>
      <c r="J37" s="9">
        <v>4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view="pageBreakPreview" zoomScale="60" workbookViewId="0">
      <selection activeCell="A4" sqref="A4:AJ4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55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44974</v>
      </c>
      <c r="E10" s="10">
        <v>44975</v>
      </c>
      <c r="F10" s="10">
        <v>44976</v>
      </c>
      <c r="G10" s="10">
        <v>44977</v>
      </c>
      <c r="H10" s="10">
        <v>44978</v>
      </c>
      <c r="I10" s="10">
        <v>44979</v>
      </c>
      <c r="J10" s="10">
        <v>44980</v>
      </c>
      <c r="K10" s="10">
        <v>44981</v>
      </c>
      <c r="L10" s="10">
        <v>44982</v>
      </c>
      <c r="M10" s="10">
        <v>44983</v>
      </c>
      <c r="N10" s="10">
        <v>44984</v>
      </c>
      <c r="O10" s="10">
        <v>44985</v>
      </c>
      <c r="P10" s="10">
        <v>44986</v>
      </c>
      <c r="Q10" s="10">
        <v>44987</v>
      </c>
      <c r="R10" s="10">
        <v>44988</v>
      </c>
      <c r="S10" s="10">
        <v>44989</v>
      </c>
      <c r="T10" s="10">
        <v>44990</v>
      </c>
      <c r="U10" s="10">
        <v>44991</v>
      </c>
      <c r="V10" s="10">
        <v>44992</v>
      </c>
      <c r="W10" s="10">
        <v>44993</v>
      </c>
      <c r="X10" s="10">
        <v>44994</v>
      </c>
      <c r="Y10" s="10">
        <v>44995</v>
      </c>
      <c r="Z10" s="10">
        <v>44996</v>
      </c>
      <c r="AA10" s="10">
        <v>44997</v>
      </c>
      <c r="AB10" s="10">
        <v>44998</v>
      </c>
      <c r="AC10" s="10">
        <v>44999</v>
      </c>
      <c r="AD10" s="10">
        <v>45000</v>
      </c>
      <c r="AE10" s="10">
        <v>45001</v>
      </c>
      <c r="AF10" s="10">
        <v>45011</v>
      </c>
      <c r="AG10" s="10">
        <v>45012</v>
      </c>
      <c r="AH10" s="50"/>
      <c r="AI10" s="53"/>
      <c r="AJ10" s="50"/>
    </row>
    <row r="11" spans="1:3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350</v>
      </c>
      <c r="R11" s="9">
        <v>350</v>
      </c>
      <c r="S11" s="9">
        <v>350</v>
      </c>
      <c r="T11" s="9">
        <v>350</v>
      </c>
      <c r="U11" s="9">
        <v>350</v>
      </c>
      <c r="V11" s="9">
        <v>350</v>
      </c>
      <c r="W11" s="9">
        <v>350</v>
      </c>
      <c r="X11" s="9">
        <v>350</v>
      </c>
      <c r="Y11" s="9">
        <v>350</v>
      </c>
      <c r="Z11" s="9">
        <v>350</v>
      </c>
      <c r="AA11" s="9">
        <v>350</v>
      </c>
      <c r="AB11" s="9">
        <v>350</v>
      </c>
      <c r="AC11" s="9">
        <v>350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10536</v>
      </c>
      <c r="AI11" s="9">
        <f>AH11/30</f>
        <v>351.2</v>
      </c>
      <c r="AJ11" s="11">
        <f t="shared" ref="AJ11:AJ37" si="0">(AI11-C11)/C11</f>
        <v>3.4285714285713963E-3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v>30</v>
      </c>
      <c r="O12" s="14">
        <v>30</v>
      </c>
      <c r="P12" s="14">
        <v>30</v>
      </c>
      <c r="Q12" s="14">
        <v>80</v>
      </c>
      <c r="R12" s="14">
        <v>30</v>
      </c>
      <c r="S12" s="14">
        <v>30</v>
      </c>
      <c r="T12" s="14">
        <v>80</v>
      </c>
      <c r="U12" s="14">
        <v>30</v>
      </c>
      <c r="V12" s="14">
        <v>30</v>
      </c>
      <c r="W12" s="14">
        <v>30</v>
      </c>
      <c r="X12" s="14">
        <v>30</v>
      </c>
      <c r="Y12" s="14">
        <v>30</v>
      </c>
      <c r="Z12" s="14">
        <v>30</v>
      </c>
      <c r="AA12" s="14">
        <v>80</v>
      </c>
      <c r="AB12" s="14">
        <v>30</v>
      </c>
      <c r="AC12" s="14">
        <v>30</v>
      </c>
      <c r="AD12" s="14">
        <v>80</v>
      </c>
      <c r="AE12" s="14">
        <v>30</v>
      </c>
      <c r="AF12" s="14">
        <v>30</v>
      </c>
      <c r="AG12" s="14">
        <v>30</v>
      </c>
      <c r="AH12" s="9">
        <f>SUM(D12:AG12)</f>
        <v>1125</v>
      </c>
      <c r="AI12" s="9">
        <f t="shared" ref="AI12:AI37" si="1">AH12/30</f>
        <v>37.5</v>
      </c>
      <c r="AJ12" s="15">
        <f t="shared" si="0"/>
        <v>7.1428571428571425E-2</v>
      </c>
    </row>
    <row r="13" spans="1:3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68</v>
      </c>
      <c r="O13" s="9">
        <v>107.8</v>
      </c>
      <c r="P13" s="9">
        <v>95</v>
      </c>
      <c r="Q13" s="9">
        <v>110.8</v>
      </c>
      <c r="R13" s="9">
        <v>110.8</v>
      </c>
      <c r="S13" s="9">
        <v>95</v>
      </c>
      <c r="T13" s="9">
        <v>83</v>
      </c>
      <c r="U13" s="9">
        <v>98</v>
      </c>
      <c r="V13" s="9">
        <v>42</v>
      </c>
      <c r="W13" s="9">
        <v>132.80000000000001</v>
      </c>
      <c r="X13" s="9">
        <v>68</v>
      </c>
      <c r="Y13" s="9">
        <v>107.8</v>
      </c>
      <c r="Z13" s="9">
        <v>95</v>
      </c>
      <c r="AA13" s="9">
        <v>110.8</v>
      </c>
      <c r="AB13" s="9">
        <v>110.8</v>
      </c>
      <c r="AC13" s="9">
        <v>95</v>
      </c>
      <c r="AD13" s="9">
        <v>83</v>
      </c>
      <c r="AE13" s="9">
        <v>98</v>
      </c>
      <c r="AF13" s="9">
        <v>42</v>
      </c>
      <c r="AG13" s="9">
        <v>132.80000000000001</v>
      </c>
      <c r="AH13" s="9">
        <f t="shared" ref="AH13:AH37" si="2">SUM(D13:AG13)</f>
        <v>2730.8</v>
      </c>
      <c r="AI13" s="9">
        <f t="shared" si="1"/>
        <v>91.026666666666671</v>
      </c>
      <c r="AJ13" s="11">
        <f t="shared" si="0"/>
        <v>0.21368888888888896</v>
      </c>
    </row>
    <row r="14" spans="1:3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v>410</v>
      </c>
      <c r="O14" s="9">
        <v>450</v>
      </c>
      <c r="P14" s="9">
        <v>150</v>
      </c>
      <c r="Q14" s="9">
        <v>410</v>
      </c>
      <c r="R14" s="9">
        <v>410</v>
      </c>
      <c r="S14" s="9">
        <v>410</v>
      </c>
      <c r="T14" s="9">
        <v>410</v>
      </c>
      <c r="U14" s="9">
        <v>440</v>
      </c>
      <c r="V14" s="9">
        <v>410</v>
      </c>
      <c r="W14" s="9">
        <v>410</v>
      </c>
      <c r="X14" s="9">
        <v>410</v>
      </c>
      <c r="Y14" s="9">
        <v>450</v>
      </c>
      <c r="Z14" s="9">
        <v>150</v>
      </c>
      <c r="AA14" s="9">
        <v>410</v>
      </c>
      <c r="AB14" s="9">
        <v>410</v>
      </c>
      <c r="AC14" s="9">
        <v>410</v>
      </c>
      <c r="AD14" s="9">
        <v>410</v>
      </c>
      <c r="AE14" s="9">
        <v>440</v>
      </c>
      <c r="AF14" s="9">
        <v>410</v>
      </c>
      <c r="AG14" s="9">
        <v>410</v>
      </c>
      <c r="AH14" s="9">
        <f t="shared" si="2"/>
        <v>11750</v>
      </c>
      <c r="AI14" s="9">
        <f t="shared" si="1"/>
        <v>391.66666666666669</v>
      </c>
      <c r="AJ14" s="11">
        <f t="shared" si="0"/>
        <v>-2.0833333333333287E-2</v>
      </c>
    </row>
    <row r="15" spans="1:3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v>440</v>
      </c>
      <c r="O15" s="9">
        <v>380</v>
      </c>
      <c r="P15" s="9">
        <v>380</v>
      </c>
      <c r="Q15" s="9">
        <v>500</v>
      </c>
      <c r="R15" s="9">
        <v>440</v>
      </c>
      <c r="S15" s="9">
        <v>380</v>
      </c>
      <c r="T15" s="9">
        <v>600</v>
      </c>
      <c r="U15" s="9">
        <v>380</v>
      </c>
      <c r="V15" s="9">
        <v>590</v>
      </c>
      <c r="W15" s="9">
        <v>450</v>
      </c>
      <c r="X15" s="9">
        <v>440</v>
      </c>
      <c r="Y15" s="9">
        <v>380</v>
      </c>
      <c r="Z15" s="9">
        <v>380</v>
      </c>
      <c r="AA15" s="9">
        <v>500</v>
      </c>
      <c r="AB15" s="9">
        <v>440</v>
      </c>
      <c r="AC15" s="9">
        <v>380</v>
      </c>
      <c r="AD15" s="9">
        <v>600</v>
      </c>
      <c r="AE15" s="9">
        <v>380</v>
      </c>
      <c r="AF15" s="9">
        <v>590</v>
      </c>
      <c r="AG15" s="9">
        <v>450</v>
      </c>
      <c r="AH15" s="9">
        <f t="shared" si="2"/>
        <v>13690</v>
      </c>
      <c r="AI15" s="9">
        <f t="shared" si="1"/>
        <v>456.33333333333331</v>
      </c>
      <c r="AJ15" s="11">
        <f t="shared" si="0"/>
        <v>-2.9078014184397205E-2</v>
      </c>
    </row>
    <row r="16" spans="1:3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218</v>
      </c>
      <c r="O16" s="9">
        <v>275</v>
      </c>
      <c r="P16" s="9">
        <v>170</v>
      </c>
      <c r="Q16" s="9">
        <v>233</v>
      </c>
      <c r="R16" s="9">
        <v>246</v>
      </c>
      <c r="S16" s="9">
        <v>253</v>
      </c>
      <c r="T16" s="9">
        <v>290</v>
      </c>
      <c r="U16" s="9">
        <v>250</v>
      </c>
      <c r="V16" s="9">
        <v>288</v>
      </c>
      <c r="W16" s="9">
        <v>250</v>
      </c>
      <c r="X16" s="9">
        <v>218</v>
      </c>
      <c r="Y16" s="9">
        <v>275</v>
      </c>
      <c r="Z16" s="9">
        <v>170</v>
      </c>
      <c r="AA16" s="9">
        <v>233</v>
      </c>
      <c r="AB16" s="9">
        <v>246</v>
      </c>
      <c r="AC16" s="9">
        <v>253</v>
      </c>
      <c r="AD16" s="9">
        <v>290</v>
      </c>
      <c r="AE16" s="9">
        <v>250</v>
      </c>
      <c r="AF16" s="9">
        <v>288</v>
      </c>
      <c r="AG16" s="9">
        <v>250</v>
      </c>
      <c r="AH16" s="9">
        <f t="shared" si="2"/>
        <v>7378</v>
      </c>
      <c r="AI16" s="9">
        <f t="shared" si="1"/>
        <v>245.93333333333334</v>
      </c>
      <c r="AJ16" s="11">
        <f t="shared" si="0"/>
        <v>-1.6266666666666652E-2</v>
      </c>
    </row>
    <row r="17" spans="1:3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15</v>
      </c>
      <c r="Y17" s="9">
        <v>15</v>
      </c>
      <c r="Z17" s="9">
        <v>15</v>
      </c>
      <c r="AA17" s="9">
        <v>15</v>
      </c>
      <c r="AB17" s="9">
        <v>15</v>
      </c>
      <c r="AC17" s="9">
        <v>15</v>
      </c>
      <c r="AD17" s="9">
        <v>15</v>
      </c>
      <c r="AE17" s="9">
        <v>15</v>
      </c>
      <c r="AF17" s="9">
        <v>15</v>
      </c>
      <c r="AG17" s="9">
        <v>15</v>
      </c>
      <c r="AH17" s="9">
        <f t="shared" si="2"/>
        <v>450</v>
      </c>
      <c r="AI17" s="9">
        <f t="shared" si="1"/>
        <v>15</v>
      </c>
      <c r="AJ17" s="11">
        <f t="shared" si="0"/>
        <v>0</v>
      </c>
    </row>
    <row r="18" spans="1:3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v>200</v>
      </c>
      <c r="O18" s="9">
        <v>205</v>
      </c>
      <c r="P18" s="9">
        <v>205</v>
      </c>
      <c r="Q18" s="9">
        <v>205</v>
      </c>
      <c r="R18" s="9">
        <v>195</v>
      </c>
      <c r="S18" s="9">
        <v>186</v>
      </c>
      <c r="T18" s="9">
        <v>210</v>
      </c>
      <c r="U18" s="9">
        <v>186</v>
      </c>
      <c r="V18" s="9">
        <v>205</v>
      </c>
      <c r="W18" s="9">
        <v>205</v>
      </c>
      <c r="X18" s="9">
        <v>200</v>
      </c>
      <c r="Y18" s="9">
        <v>205</v>
      </c>
      <c r="Z18" s="9">
        <v>205</v>
      </c>
      <c r="AA18" s="9">
        <v>205</v>
      </c>
      <c r="AB18" s="9">
        <v>195</v>
      </c>
      <c r="AC18" s="9">
        <v>186</v>
      </c>
      <c r="AD18" s="9">
        <v>210</v>
      </c>
      <c r="AE18" s="9">
        <v>186</v>
      </c>
      <c r="AF18" s="9">
        <v>205</v>
      </c>
      <c r="AG18" s="9">
        <v>205</v>
      </c>
      <c r="AH18" s="9">
        <f t="shared" si="2"/>
        <v>5994</v>
      </c>
      <c r="AI18" s="9">
        <f t="shared" si="1"/>
        <v>199.8</v>
      </c>
      <c r="AJ18" s="11">
        <f t="shared" si="0"/>
        <v>-9.9999999999994321E-4</v>
      </c>
    </row>
    <row r="19" spans="1:3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v>25</v>
      </c>
      <c r="O19" s="9">
        <v>50</v>
      </c>
      <c r="P19" s="9">
        <v>25</v>
      </c>
      <c r="Q19" s="9">
        <v>25</v>
      </c>
      <c r="R19" s="9">
        <v>25</v>
      </c>
      <c r="S19" s="9">
        <v>25</v>
      </c>
      <c r="T19" s="9">
        <v>25</v>
      </c>
      <c r="U19" s="9">
        <v>25</v>
      </c>
      <c r="V19" s="9">
        <v>50</v>
      </c>
      <c r="W19" s="9">
        <v>25</v>
      </c>
      <c r="X19" s="9">
        <v>25</v>
      </c>
      <c r="Y19" s="9">
        <v>50</v>
      </c>
      <c r="Z19" s="9">
        <v>25</v>
      </c>
      <c r="AA19" s="9">
        <v>25</v>
      </c>
      <c r="AB19" s="9">
        <v>25</v>
      </c>
      <c r="AC19" s="9">
        <v>25</v>
      </c>
      <c r="AD19" s="9">
        <v>25</v>
      </c>
      <c r="AE19" s="9">
        <v>25</v>
      </c>
      <c r="AF19" s="9">
        <v>50</v>
      </c>
      <c r="AG19" s="9">
        <v>25</v>
      </c>
      <c r="AH19" s="9">
        <f t="shared" si="2"/>
        <v>900</v>
      </c>
      <c r="AI19" s="9">
        <f t="shared" si="1"/>
        <v>30</v>
      </c>
      <c r="AJ19" s="11">
        <f t="shared" si="0"/>
        <v>0.2</v>
      </c>
    </row>
    <row r="20" spans="1:3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70</v>
      </c>
      <c r="AD20" s="9">
        <v>70</v>
      </c>
      <c r="AE20" s="9">
        <v>70</v>
      </c>
      <c r="AF20" s="9">
        <v>70</v>
      </c>
      <c r="AG20" s="9">
        <v>70</v>
      </c>
      <c r="AH20" s="9">
        <f t="shared" si="2"/>
        <v>2100</v>
      </c>
      <c r="AI20" s="9">
        <f t="shared" si="1"/>
        <v>70</v>
      </c>
      <c r="AJ20" s="11">
        <f t="shared" si="0"/>
        <v>0</v>
      </c>
    </row>
    <row r="21" spans="1:3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50</v>
      </c>
      <c r="Y21" s="9">
        <v>50</v>
      </c>
      <c r="Z21" s="9">
        <v>50</v>
      </c>
      <c r="AA21" s="9">
        <v>50</v>
      </c>
      <c r="AB21" s="9">
        <v>50</v>
      </c>
      <c r="AC21" s="9">
        <v>50</v>
      </c>
      <c r="AD21" s="9">
        <v>50</v>
      </c>
      <c r="AE21" s="9">
        <v>50</v>
      </c>
      <c r="AF21" s="9">
        <v>50</v>
      </c>
      <c r="AG21" s="9">
        <v>50</v>
      </c>
      <c r="AH21" s="9">
        <f t="shared" si="2"/>
        <v>1500</v>
      </c>
      <c r="AI21" s="9">
        <f t="shared" si="1"/>
        <v>50</v>
      </c>
      <c r="AJ21" s="11">
        <f t="shared" si="0"/>
        <v>0</v>
      </c>
    </row>
    <row r="22" spans="1:3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18</v>
      </c>
      <c r="X22" s="9">
        <v>18</v>
      </c>
      <c r="Y22" s="9">
        <v>18</v>
      </c>
      <c r="Z22" s="9">
        <v>18</v>
      </c>
      <c r="AA22" s="9">
        <v>18</v>
      </c>
      <c r="AB22" s="9">
        <v>18</v>
      </c>
      <c r="AC22" s="9">
        <v>18</v>
      </c>
      <c r="AD22" s="9">
        <v>18</v>
      </c>
      <c r="AE22" s="9">
        <v>18</v>
      </c>
      <c r="AF22" s="9">
        <v>18</v>
      </c>
      <c r="AG22" s="9">
        <v>18</v>
      </c>
      <c r="AH22" s="9">
        <f t="shared" si="2"/>
        <v>542</v>
      </c>
      <c r="AI22" s="9">
        <f t="shared" si="1"/>
        <v>18.066666666666666</v>
      </c>
      <c r="AJ22" s="11">
        <f t="shared" si="0"/>
        <v>3.7037037037036904E-3</v>
      </c>
    </row>
    <row r="23" spans="1:3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v>2</v>
      </c>
      <c r="O23" s="9">
        <v>1.5</v>
      </c>
      <c r="P23" s="9">
        <v>0.5</v>
      </c>
      <c r="Q23" s="9">
        <v>2</v>
      </c>
      <c r="R23" s="9">
        <v>1</v>
      </c>
      <c r="S23" s="9">
        <v>1</v>
      </c>
      <c r="T23" s="9">
        <v>2</v>
      </c>
      <c r="U23" s="9">
        <v>0.5</v>
      </c>
      <c r="V23" s="9">
        <v>0.5</v>
      </c>
      <c r="W23" s="9">
        <v>0</v>
      </c>
      <c r="X23" s="9">
        <v>2</v>
      </c>
      <c r="Y23" s="9">
        <v>1.5</v>
      </c>
      <c r="Z23" s="9">
        <v>0.5</v>
      </c>
      <c r="AA23" s="9">
        <v>2</v>
      </c>
      <c r="AB23" s="9">
        <v>1</v>
      </c>
      <c r="AC23" s="9">
        <v>1</v>
      </c>
      <c r="AD23" s="9">
        <v>2</v>
      </c>
      <c r="AE23" s="9">
        <v>0.5</v>
      </c>
      <c r="AF23" s="9">
        <v>0.5</v>
      </c>
      <c r="AG23" s="9">
        <v>0</v>
      </c>
      <c r="AH23" s="9">
        <f t="shared" si="2"/>
        <v>31</v>
      </c>
      <c r="AI23" s="9">
        <f t="shared" si="1"/>
        <v>1.0333333333333334</v>
      </c>
      <c r="AJ23" s="11">
        <f t="shared" si="0"/>
        <v>3.3333333333333437E-2</v>
      </c>
    </row>
    <row r="24" spans="1:3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v>500</v>
      </c>
      <c r="O24" s="9">
        <v>512</v>
      </c>
      <c r="P24" s="9">
        <v>512</v>
      </c>
      <c r="Q24" s="9">
        <v>499</v>
      </c>
      <c r="R24" s="9">
        <v>487</v>
      </c>
      <c r="S24" s="9">
        <v>488</v>
      </c>
      <c r="T24" s="9">
        <v>499</v>
      </c>
      <c r="U24" s="9">
        <v>511</v>
      </c>
      <c r="V24" s="9">
        <v>512</v>
      </c>
      <c r="W24" s="9">
        <v>512</v>
      </c>
      <c r="X24" s="9">
        <v>500</v>
      </c>
      <c r="Y24" s="9">
        <v>512</v>
      </c>
      <c r="Z24" s="9">
        <v>512</v>
      </c>
      <c r="AA24" s="9">
        <v>499</v>
      </c>
      <c r="AB24" s="9">
        <v>487</v>
      </c>
      <c r="AC24" s="9">
        <v>488</v>
      </c>
      <c r="AD24" s="9">
        <v>499</v>
      </c>
      <c r="AE24" s="9">
        <v>511</v>
      </c>
      <c r="AF24" s="9">
        <v>512</v>
      </c>
      <c r="AG24" s="9">
        <v>512</v>
      </c>
      <c r="AH24" s="9">
        <f t="shared" si="2"/>
        <v>15076</v>
      </c>
      <c r="AI24" s="9">
        <f t="shared" si="1"/>
        <v>502.53333333333336</v>
      </c>
      <c r="AJ24" s="11">
        <f t="shared" si="0"/>
        <v>5.0666666666667201E-3</v>
      </c>
    </row>
    <row r="25" spans="1:3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v>205</v>
      </c>
      <c r="O25" s="9">
        <v>205</v>
      </c>
      <c r="P25" s="9">
        <v>0</v>
      </c>
      <c r="Q25" s="9">
        <v>187</v>
      </c>
      <c r="R25" s="9">
        <v>0</v>
      </c>
      <c r="S25" s="9">
        <v>0</v>
      </c>
      <c r="T25" s="9">
        <v>0</v>
      </c>
      <c r="U25" s="9">
        <v>186</v>
      </c>
      <c r="V25" s="9">
        <v>193</v>
      </c>
      <c r="W25" s="9">
        <v>0</v>
      </c>
      <c r="X25" s="9">
        <v>205</v>
      </c>
      <c r="Y25" s="9">
        <v>205</v>
      </c>
      <c r="Z25" s="9">
        <v>0</v>
      </c>
      <c r="AA25" s="9">
        <v>187</v>
      </c>
      <c r="AB25" s="9">
        <v>0</v>
      </c>
      <c r="AC25" s="9">
        <v>0</v>
      </c>
      <c r="AD25" s="9">
        <v>0</v>
      </c>
      <c r="AE25" s="9">
        <v>186</v>
      </c>
      <c r="AF25" s="9">
        <v>193</v>
      </c>
      <c r="AG25" s="9">
        <v>0</v>
      </c>
      <c r="AH25" s="9">
        <f t="shared" si="2"/>
        <v>2563</v>
      </c>
      <c r="AI25" s="9">
        <f t="shared" si="1"/>
        <v>85.433333333333337</v>
      </c>
      <c r="AJ25" s="11">
        <f t="shared" si="0"/>
        <v>0.22047619047619052</v>
      </c>
    </row>
    <row r="26" spans="1:3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v>180</v>
      </c>
      <c r="O26" s="9">
        <v>150</v>
      </c>
      <c r="P26" s="9">
        <v>150</v>
      </c>
      <c r="Q26" s="9">
        <v>260</v>
      </c>
      <c r="R26" s="9">
        <v>150</v>
      </c>
      <c r="S26" s="9">
        <v>150</v>
      </c>
      <c r="T26" s="9">
        <v>180</v>
      </c>
      <c r="U26" s="9">
        <v>40</v>
      </c>
      <c r="V26" s="9">
        <v>180</v>
      </c>
      <c r="W26" s="9">
        <v>150</v>
      </c>
      <c r="X26" s="9">
        <v>180</v>
      </c>
      <c r="Y26" s="9">
        <v>150</v>
      </c>
      <c r="Z26" s="9">
        <v>150</v>
      </c>
      <c r="AA26" s="9">
        <v>260</v>
      </c>
      <c r="AB26" s="9">
        <v>150</v>
      </c>
      <c r="AC26" s="9">
        <v>150</v>
      </c>
      <c r="AD26" s="9">
        <v>180</v>
      </c>
      <c r="AE26" s="9">
        <v>40</v>
      </c>
      <c r="AF26" s="9">
        <v>180</v>
      </c>
      <c r="AG26" s="9">
        <v>150</v>
      </c>
      <c r="AH26" s="9">
        <f t="shared" si="2"/>
        <v>4710</v>
      </c>
      <c r="AI26" s="9">
        <f t="shared" si="1"/>
        <v>157</v>
      </c>
      <c r="AJ26" s="11">
        <f t="shared" si="0"/>
        <v>0.56999999999999995</v>
      </c>
    </row>
    <row r="27" spans="1:3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113</v>
      </c>
      <c r="U27" s="9">
        <v>0</v>
      </c>
      <c r="V27" s="9">
        <v>110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113</v>
      </c>
      <c r="AE27" s="9">
        <v>0</v>
      </c>
      <c r="AF27" s="9">
        <v>110</v>
      </c>
      <c r="AG27" s="9">
        <v>0</v>
      </c>
      <c r="AH27" s="9">
        <f t="shared" si="2"/>
        <v>661</v>
      </c>
      <c r="AI27" s="9">
        <f t="shared" si="1"/>
        <v>22.033333333333335</v>
      </c>
      <c r="AJ27" s="11">
        <f t="shared" si="0"/>
        <v>-0.26555555555555549</v>
      </c>
    </row>
    <row r="28" spans="1:3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v>169</v>
      </c>
      <c r="O28" s="9">
        <v>173</v>
      </c>
      <c r="P28" s="9">
        <v>0</v>
      </c>
      <c r="Q28" s="9">
        <v>0</v>
      </c>
      <c r="R28" s="9">
        <v>181</v>
      </c>
      <c r="S28" s="9">
        <v>159</v>
      </c>
      <c r="T28" s="9">
        <v>185</v>
      </c>
      <c r="U28" s="9">
        <v>198</v>
      </c>
      <c r="V28" s="9">
        <v>0</v>
      </c>
      <c r="W28" s="9">
        <v>0</v>
      </c>
      <c r="X28" s="9">
        <v>169</v>
      </c>
      <c r="Y28" s="9">
        <v>173</v>
      </c>
      <c r="Z28" s="9">
        <v>0</v>
      </c>
      <c r="AA28" s="9">
        <v>0</v>
      </c>
      <c r="AB28" s="9">
        <v>181</v>
      </c>
      <c r="AC28" s="9">
        <v>159</v>
      </c>
      <c r="AD28" s="9">
        <v>185</v>
      </c>
      <c r="AE28" s="9">
        <v>198</v>
      </c>
      <c r="AF28" s="9">
        <v>0</v>
      </c>
      <c r="AG28" s="9">
        <v>0</v>
      </c>
      <c r="AH28" s="9">
        <f t="shared" si="2"/>
        <v>2731</v>
      </c>
      <c r="AI28" s="9">
        <f t="shared" si="1"/>
        <v>91.033333333333331</v>
      </c>
      <c r="AJ28" s="11">
        <f t="shared" si="0"/>
        <v>-0.17242424242424245</v>
      </c>
    </row>
    <row r="29" spans="1:3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157</v>
      </c>
      <c r="Q29" s="9">
        <v>0</v>
      </c>
      <c r="R29" s="9">
        <v>0</v>
      </c>
      <c r="S29" s="9">
        <v>0</v>
      </c>
      <c r="T29" s="9">
        <v>0</v>
      </c>
      <c r="U29" s="9">
        <v>121</v>
      </c>
      <c r="V29" s="9">
        <v>0</v>
      </c>
      <c r="W29" s="9">
        <v>0</v>
      </c>
      <c r="X29" s="9">
        <v>0</v>
      </c>
      <c r="Y29" s="9">
        <v>0</v>
      </c>
      <c r="Z29" s="9">
        <v>157</v>
      </c>
      <c r="AA29" s="9">
        <v>0</v>
      </c>
      <c r="AB29" s="9">
        <v>0</v>
      </c>
      <c r="AC29" s="9">
        <v>0</v>
      </c>
      <c r="AD29" s="9">
        <v>0</v>
      </c>
      <c r="AE29" s="9">
        <v>121</v>
      </c>
      <c r="AF29" s="9">
        <v>0</v>
      </c>
      <c r="AG29" s="9">
        <v>0</v>
      </c>
      <c r="AH29" s="9">
        <f t="shared" si="2"/>
        <v>770</v>
      </c>
      <c r="AI29" s="9">
        <f t="shared" si="1"/>
        <v>25.666666666666668</v>
      </c>
      <c r="AJ29" s="11">
        <f t="shared" si="0"/>
        <v>2.6666666666666713E-2</v>
      </c>
    </row>
    <row r="30" spans="1:3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v>20</v>
      </c>
      <c r="O30" s="9">
        <v>20</v>
      </c>
      <c r="P30" s="9">
        <v>0</v>
      </c>
      <c r="Q30" s="9">
        <v>9</v>
      </c>
      <c r="R30" s="9">
        <v>19</v>
      </c>
      <c r="S30" s="9">
        <v>9</v>
      </c>
      <c r="T30" s="9">
        <v>20</v>
      </c>
      <c r="U30" s="9">
        <v>0</v>
      </c>
      <c r="V30" s="9">
        <v>0</v>
      </c>
      <c r="W30" s="9">
        <v>0</v>
      </c>
      <c r="X30" s="9">
        <v>20</v>
      </c>
      <c r="Y30" s="9">
        <v>20</v>
      </c>
      <c r="Z30" s="9">
        <v>0</v>
      </c>
      <c r="AA30" s="9">
        <v>9</v>
      </c>
      <c r="AB30" s="9">
        <v>19</v>
      </c>
      <c r="AC30" s="9">
        <v>9</v>
      </c>
      <c r="AD30" s="9">
        <v>20</v>
      </c>
      <c r="AE30" s="9">
        <v>0</v>
      </c>
      <c r="AF30" s="9">
        <v>0</v>
      </c>
      <c r="AG30" s="9">
        <v>0</v>
      </c>
      <c r="AH30" s="9">
        <f t="shared" si="2"/>
        <v>298</v>
      </c>
      <c r="AI30" s="9">
        <f t="shared" si="1"/>
        <v>9.9333333333333336</v>
      </c>
      <c r="AJ30" s="24">
        <f t="shared" si="0"/>
        <v>-6.6666666666666428E-3</v>
      </c>
      <c r="AK30" s="25"/>
      <c r="AL30" s="25"/>
      <c r="AM30" s="25"/>
    </row>
    <row r="31" spans="1:3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20</v>
      </c>
      <c r="O31" s="9">
        <v>0</v>
      </c>
      <c r="P31" s="9">
        <v>20</v>
      </c>
      <c r="Q31" s="9">
        <v>20</v>
      </c>
      <c r="R31" s="9">
        <v>0</v>
      </c>
      <c r="S31" s="9">
        <v>20</v>
      </c>
      <c r="T31" s="9">
        <v>0</v>
      </c>
      <c r="U31" s="9">
        <v>20</v>
      </c>
      <c r="V31" s="9">
        <v>0</v>
      </c>
      <c r="W31" s="9">
        <v>20</v>
      </c>
      <c r="X31" s="9">
        <v>20</v>
      </c>
      <c r="Y31" s="9">
        <v>0</v>
      </c>
      <c r="Z31" s="9">
        <v>20</v>
      </c>
      <c r="AA31" s="9">
        <v>20</v>
      </c>
      <c r="AB31" s="9">
        <v>0</v>
      </c>
      <c r="AC31" s="9">
        <v>20</v>
      </c>
      <c r="AD31" s="9">
        <v>0</v>
      </c>
      <c r="AE31" s="9">
        <v>20</v>
      </c>
      <c r="AF31" s="9">
        <v>0</v>
      </c>
      <c r="AG31" s="9">
        <v>20</v>
      </c>
      <c r="AH31" s="9">
        <f t="shared" si="2"/>
        <v>360</v>
      </c>
      <c r="AI31" s="9">
        <f t="shared" si="1"/>
        <v>12</v>
      </c>
      <c r="AJ31" s="11">
        <f t="shared" si="0"/>
        <v>0</v>
      </c>
    </row>
    <row r="32" spans="1:3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0</v>
      </c>
      <c r="T33" s="9">
        <v>1</v>
      </c>
      <c r="U33" s="9">
        <v>0</v>
      </c>
      <c r="V33" s="9">
        <v>1</v>
      </c>
      <c r="W33" s="9">
        <v>1</v>
      </c>
      <c r="X33" s="9">
        <v>0</v>
      </c>
      <c r="Y33" s="9">
        <v>1</v>
      </c>
      <c r="Z33" s="9">
        <v>0</v>
      </c>
      <c r="AA33" s="9">
        <v>0</v>
      </c>
      <c r="AB33" s="9">
        <v>0</v>
      </c>
      <c r="AC33" s="9">
        <v>0</v>
      </c>
      <c r="AD33" s="9">
        <v>1</v>
      </c>
      <c r="AE33" s="9">
        <v>0</v>
      </c>
      <c r="AF33" s="9">
        <v>1</v>
      </c>
      <c r="AG33" s="9">
        <v>1</v>
      </c>
      <c r="AH33" s="9">
        <f t="shared" si="2"/>
        <v>10</v>
      </c>
      <c r="AI33" s="9">
        <f t="shared" si="1"/>
        <v>0.33333333333333331</v>
      </c>
      <c r="AJ33" s="11">
        <f t="shared" si="0"/>
        <v>0.66666666666666652</v>
      </c>
    </row>
    <row r="34" spans="1:4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v>2</v>
      </c>
      <c r="O34" s="9">
        <v>0</v>
      </c>
      <c r="P34" s="9">
        <v>2</v>
      </c>
      <c r="Q34" s="9">
        <v>2</v>
      </c>
      <c r="R34" s="9">
        <v>2</v>
      </c>
      <c r="S34" s="9">
        <v>0</v>
      </c>
      <c r="T34" s="9">
        <v>0</v>
      </c>
      <c r="U34" s="9">
        <v>2</v>
      </c>
      <c r="V34" s="9">
        <v>0</v>
      </c>
      <c r="W34" s="9">
        <v>2</v>
      </c>
      <c r="X34" s="9">
        <v>2</v>
      </c>
      <c r="Y34" s="9">
        <v>0</v>
      </c>
      <c r="Z34" s="9">
        <v>2</v>
      </c>
      <c r="AA34" s="9">
        <v>2</v>
      </c>
      <c r="AB34" s="9">
        <v>2</v>
      </c>
      <c r="AC34" s="9">
        <v>0</v>
      </c>
      <c r="AD34" s="9">
        <v>0</v>
      </c>
      <c r="AE34" s="9">
        <v>2</v>
      </c>
      <c r="AF34" s="9">
        <v>0</v>
      </c>
      <c r="AG34" s="9">
        <v>2</v>
      </c>
      <c r="AH34" s="9">
        <f t="shared" si="2"/>
        <v>30</v>
      </c>
      <c r="AI34" s="9">
        <f t="shared" si="1"/>
        <v>1</v>
      </c>
      <c r="AJ34" s="11">
        <f t="shared" si="0"/>
        <v>-0.5</v>
      </c>
    </row>
    <row r="35" spans="1:4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4</v>
      </c>
      <c r="R37" s="9">
        <v>0</v>
      </c>
      <c r="S37" s="9">
        <v>0</v>
      </c>
      <c r="T37" s="9">
        <v>4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4</v>
      </c>
      <c r="AB37" s="9">
        <v>0</v>
      </c>
      <c r="AC37" s="9">
        <v>0</v>
      </c>
      <c r="AD37" s="9">
        <v>4</v>
      </c>
      <c r="AE37" s="9">
        <v>0</v>
      </c>
      <c r="AF37" s="9">
        <v>0</v>
      </c>
      <c r="AG37" s="9">
        <v>0</v>
      </c>
      <c r="AH37" s="9">
        <f t="shared" si="2"/>
        <v>24</v>
      </c>
      <c r="AI37" s="9">
        <f t="shared" si="1"/>
        <v>0.8</v>
      </c>
      <c r="AJ37" s="23">
        <f t="shared" si="0"/>
        <v>-0.19999999999999996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AC42" s="33" t="s">
        <v>52</v>
      </c>
      <c r="AD42" s="34"/>
      <c r="AE42" s="35"/>
      <c r="AF42" s="36"/>
      <c r="AG42" s="37"/>
      <c r="AH42" s="37"/>
      <c r="AI42" s="37"/>
    </row>
    <row r="43" spans="1:40" ht="16.5">
      <c r="AA43" s="32"/>
      <c r="AB43" s="32"/>
      <c r="AC43" s="33"/>
      <c r="AD43" s="46" t="s">
        <v>53</v>
      </c>
      <c r="AE43" s="46"/>
      <c r="AF43" s="38"/>
      <c r="AG43" s="47" t="s">
        <v>54</v>
      </c>
      <c r="AH43" s="47"/>
      <c r="AI43" s="47"/>
      <c r="AJ43" s="21"/>
      <c r="AK43" s="21"/>
      <c r="AL43" s="21"/>
      <c r="AM43" s="21"/>
      <c r="AN43" s="22"/>
    </row>
  </sheetData>
  <mergeCells count="15">
    <mergeCell ref="AD43:AE43"/>
    <mergeCell ref="AG43:AI43"/>
    <mergeCell ref="A38:AJ38"/>
    <mergeCell ref="A40:B40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Y1:AD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69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45013</v>
      </c>
      <c r="E10" s="10">
        <v>45014</v>
      </c>
      <c r="F10" s="10">
        <v>45015</v>
      </c>
      <c r="G10" s="10">
        <v>45016</v>
      </c>
      <c r="H10" s="10">
        <v>45017</v>
      </c>
      <c r="I10" s="10">
        <v>45018</v>
      </c>
      <c r="J10" s="10">
        <v>45019</v>
      </c>
      <c r="K10" s="10">
        <v>45021</v>
      </c>
      <c r="L10" s="10">
        <v>45022</v>
      </c>
      <c r="M10" s="10">
        <v>45023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325</v>
      </c>
      <c r="O12" s="14">
        <f t="shared" ref="O12:O37" si="1">N12/10</f>
        <v>32.5</v>
      </c>
      <c r="P12" s="15">
        <f t="shared" ref="P12:P37" si="2">(O12-C12)/C12</f>
        <v>-7.1428571428571425E-2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3930</v>
      </c>
      <c r="O14" s="9">
        <f t="shared" si="1"/>
        <v>393</v>
      </c>
      <c r="P14" s="11">
        <f t="shared" si="2"/>
        <v>-1.7500000000000002E-2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2432</v>
      </c>
      <c r="O16" s="9">
        <f t="shared" si="1"/>
        <v>243.2</v>
      </c>
      <c r="P16" s="11">
        <f t="shared" si="2"/>
        <v>-2.7200000000000047E-2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1990</v>
      </c>
      <c r="O18" s="9">
        <f t="shared" si="1"/>
        <v>199</v>
      </c>
      <c r="P18" s="11">
        <f t="shared" si="2"/>
        <v>-5.0000000000000001E-3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9</v>
      </c>
      <c r="O23" s="9">
        <f t="shared" si="1"/>
        <v>0.9</v>
      </c>
      <c r="P23" s="11">
        <f t="shared" si="2"/>
        <v>-9.9999999999999978E-2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5012</v>
      </c>
      <c r="O24" s="9">
        <f t="shared" si="1"/>
        <v>501.2</v>
      </c>
      <c r="P24" s="11">
        <f t="shared" si="2"/>
        <v>2.3999999999999772E-3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215</v>
      </c>
      <c r="O27" s="9">
        <f t="shared" si="1"/>
        <v>21.5</v>
      </c>
      <c r="P27" s="11">
        <f t="shared" si="2"/>
        <v>-0.28333333333333333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104</v>
      </c>
      <c r="O30" s="9">
        <f>N30/10</f>
        <v>10.4</v>
      </c>
      <c r="P30" s="24">
        <f>(O30-C30)/C30</f>
        <v>4.0000000000000036E-2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70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45024</v>
      </c>
      <c r="E10" s="10">
        <v>45025</v>
      </c>
      <c r="F10" s="10">
        <v>45026</v>
      </c>
      <c r="G10" s="10">
        <v>45027</v>
      </c>
      <c r="H10" s="10">
        <v>45028</v>
      </c>
      <c r="I10" s="10">
        <v>45029</v>
      </c>
      <c r="J10" s="10">
        <v>45030</v>
      </c>
      <c r="K10" s="10">
        <v>45031</v>
      </c>
      <c r="L10" s="10">
        <v>45032</v>
      </c>
      <c r="M10" s="10">
        <v>45033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30</v>
      </c>
      <c r="F12" s="14">
        <v>30</v>
      </c>
      <c r="G12" s="14">
        <v>80</v>
      </c>
      <c r="H12" s="14">
        <v>30</v>
      </c>
      <c r="I12" s="14">
        <v>30</v>
      </c>
      <c r="J12" s="14">
        <v>80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400</v>
      </c>
      <c r="O12" s="14">
        <f t="shared" ref="O12:O37" si="1">N12/10</f>
        <v>40</v>
      </c>
      <c r="P12" s="15">
        <f t="shared" ref="P12:P37" si="2">(O12-C12)/C12</f>
        <v>0.14285714285714285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943.2</v>
      </c>
      <c r="O13" s="9">
        <f t="shared" si="1"/>
        <v>94.320000000000007</v>
      </c>
      <c r="P13" s="11">
        <f t="shared" si="2"/>
        <v>0.25760000000000011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410</v>
      </c>
      <c r="E14" s="9">
        <v>450</v>
      </c>
      <c r="F14" s="9">
        <v>150</v>
      </c>
      <c r="G14" s="9">
        <v>410</v>
      </c>
      <c r="H14" s="9">
        <v>410</v>
      </c>
      <c r="I14" s="9">
        <v>410</v>
      </c>
      <c r="J14" s="9">
        <v>410</v>
      </c>
      <c r="K14" s="9">
        <v>440</v>
      </c>
      <c r="L14" s="9">
        <v>410</v>
      </c>
      <c r="M14" s="9">
        <v>410</v>
      </c>
      <c r="N14" s="9">
        <f t="shared" si="0"/>
        <v>3910</v>
      </c>
      <c r="O14" s="9">
        <f t="shared" si="1"/>
        <v>391</v>
      </c>
      <c r="P14" s="11">
        <f t="shared" si="2"/>
        <v>-2.2499999999999999E-2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380</v>
      </c>
      <c r="F15" s="9">
        <v>380</v>
      </c>
      <c r="G15" s="9">
        <v>500</v>
      </c>
      <c r="H15" s="9">
        <v>440</v>
      </c>
      <c r="I15" s="9">
        <v>380</v>
      </c>
      <c r="J15" s="9">
        <v>600</v>
      </c>
      <c r="K15" s="9">
        <v>380</v>
      </c>
      <c r="L15" s="9">
        <v>590</v>
      </c>
      <c r="M15" s="9">
        <v>450</v>
      </c>
      <c r="N15" s="9">
        <f t="shared" si="0"/>
        <v>4540</v>
      </c>
      <c r="O15" s="9">
        <f t="shared" si="1"/>
        <v>454</v>
      </c>
      <c r="P15" s="11">
        <f t="shared" si="2"/>
        <v>-3.4042553191489362E-2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2473</v>
      </c>
      <c r="O16" s="9">
        <f t="shared" si="1"/>
        <v>247.3</v>
      </c>
      <c r="P16" s="11">
        <f t="shared" si="2"/>
        <v>-1.0799999999999954E-2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210</v>
      </c>
      <c r="K18" s="9">
        <v>186</v>
      </c>
      <c r="L18" s="9">
        <v>205</v>
      </c>
      <c r="M18" s="9">
        <v>205</v>
      </c>
      <c r="N18" s="9">
        <f t="shared" si="0"/>
        <v>2002</v>
      </c>
      <c r="O18" s="9">
        <f t="shared" si="1"/>
        <v>200.2</v>
      </c>
      <c r="P18" s="11">
        <f t="shared" si="2"/>
        <v>9.9999999999994321E-4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25</v>
      </c>
      <c r="E19" s="9">
        <v>50</v>
      </c>
      <c r="F19" s="9">
        <v>25</v>
      </c>
      <c r="G19" s="9">
        <v>25</v>
      </c>
      <c r="H19" s="9">
        <v>25</v>
      </c>
      <c r="I19" s="9">
        <v>25</v>
      </c>
      <c r="J19" s="9">
        <v>25</v>
      </c>
      <c r="K19" s="9">
        <v>25</v>
      </c>
      <c r="L19" s="9">
        <v>50</v>
      </c>
      <c r="M19" s="9">
        <v>25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205</v>
      </c>
      <c r="E25" s="9">
        <v>205</v>
      </c>
      <c r="F25" s="9">
        <v>0</v>
      </c>
      <c r="G25" s="9">
        <v>187</v>
      </c>
      <c r="H25" s="9">
        <v>0</v>
      </c>
      <c r="I25" s="9">
        <v>0</v>
      </c>
      <c r="J25" s="9">
        <v>0</v>
      </c>
      <c r="K25" s="9">
        <v>186</v>
      </c>
      <c r="L25" s="9">
        <v>193</v>
      </c>
      <c r="M25" s="9">
        <v>0</v>
      </c>
      <c r="N25" s="9">
        <f t="shared" si="0"/>
        <v>976</v>
      </c>
      <c r="O25" s="9">
        <f t="shared" si="1"/>
        <v>97.6</v>
      </c>
      <c r="P25" s="11">
        <f t="shared" si="2"/>
        <v>0.39428571428571418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169</v>
      </c>
      <c r="E28" s="9">
        <v>173</v>
      </c>
      <c r="F28" s="9">
        <v>0</v>
      </c>
      <c r="G28" s="9">
        <v>0</v>
      </c>
      <c r="H28" s="9">
        <v>181</v>
      </c>
      <c r="I28" s="9">
        <v>159</v>
      </c>
      <c r="J28" s="9">
        <v>185</v>
      </c>
      <c r="K28" s="9">
        <v>198</v>
      </c>
      <c r="L28" s="9">
        <v>0</v>
      </c>
      <c r="M28" s="9">
        <v>0</v>
      </c>
      <c r="N28" s="9">
        <f t="shared" si="0"/>
        <v>1065</v>
      </c>
      <c r="O28" s="9">
        <f t="shared" si="1"/>
        <v>106.5</v>
      </c>
      <c r="P28" s="11">
        <f t="shared" si="2"/>
        <v>-3.1818181818181815E-2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157</v>
      </c>
      <c r="G29" s="9">
        <v>0</v>
      </c>
      <c r="H29" s="9">
        <v>0</v>
      </c>
      <c r="I29" s="9">
        <v>0</v>
      </c>
      <c r="J29" s="9">
        <v>0</v>
      </c>
      <c r="K29" s="9">
        <v>121</v>
      </c>
      <c r="L29" s="9">
        <v>0</v>
      </c>
      <c r="M29" s="9">
        <v>0</v>
      </c>
      <c r="N29" s="9">
        <f t="shared" si="0"/>
        <v>278</v>
      </c>
      <c r="O29" s="9">
        <f t="shared" si="1"/>
        <v>27.8</v>
      </c>
      <c r="P29" s="11">
        <f t="shared" si="2"/>
        <v>0.11200000000000003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0</v>
      </c>
      <c r="J37" s="9">
        <v>4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71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45034</v>
      </c>
      <c r="E10" s="10">
        <v>45035</v>
      </c>
      <c r="F10" s="10">
        <v>45036</v>
      </c>
      <c r="G10" s="10">
        <v>45037</v>
      </c>
      <c r="H10" s="10">
        <v>45038</v>
      </c>
      <c r="I10" s="10">
        <v>45039</v>
      </c>
      <c r="J10" s="10">
        <v>45040</v>
      </c>
      <c r="K10" s="10">
        <v>45041</v>
      </c>
      <c r="L10" s="10">
        <v>45042</v>
      </c>
      <c r="M10" s="10">
        <v>45043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30</v>
      </c>
      <c r="F12" s="14">
        <v>30</v>
      </c>
      <c r="G12" s="14">
        <v>80</v>
      </c>
      <c r="H12" s="14">
        <v>30</v>
      </c>
      <c r="I12" s="14">
        <v>30</v>
      </c>
      <c r="J12" s="14">
        <v>80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400</v>
      </c>
      <c r="O12" s="14">
        <f t="shared" ref="O12:O37" si="1">N12/10</f>
        <v>40</v>
      </c>
      <c r="P12" s="15">
        <f t="shared" ref="P12:P37" si="2">(O12-C12)/C12</f>
        <v>0.14285714285714285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943.2</v>
      </c>
      <c r="O13" s="9">
        <f t="shared" si="1"/>
        <v>94.320000000000007</v>
      </c>
      <c r="P13" s="11">
        <f t="shared" si="2"/>
        <v>0.25760000000000011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410</v>
      </c>
      <c r="E14" s="9">
        <v>450</v>
      </c>
      <c r="F14" s="9">
        <v>150</v>
      </c>
      <c r="G14" s="9">
        <v>410</v>
      </c>
      <c r="H14" s="9">
        <v>410</v>
      </c>
      <c r="I14" s="9">
        <v>410</v>
      </c>
      <c r="J14" s="9">
        <v>410</v>
      </c>
      <c r="K14" s="9">
        <v>440</v>
      </c>
      <c r="L14" s="9">
        <v>410</v>
      </c>
      <c r="M14" s="9">
        <v>410</v>
      </c>
      <c r="N14" s="9">
        <f t="shared" si="0"/>
        <v>3910</v>
      </c>
      <c r="O14" s="9">
        <f t="shared" si="1"/>
        <v>391</v>
      </c>
      <c r="P14" s="11">
        <f t="shared" si="2"/>
        <v>-2.2499999999999999E-2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380</v>
      </c>
      <c r="F15" s="9">
        <v>380</v>
      </c>
      <c r="G15" s="9">
        <v>500</v>
      </c>
      <c r="H15" s="9">
        <v>440</v>
      </c>
      <c r="I15" s="9">
        <v>380</v>
      </c>
      <c r="J15" s="9">
        <v>600</v>
      </c>
      <c r="K15" s="9">
        <v>380</v>
      </c>
      <c r="L15" s="9">
        <v>590</v>
      </c>
      <c r="M15" s="9">
        <v>450</v>
      </c>
      <c r="N15" s="9">
        <f t="shared" si="0"/>
        <v>4540</v>
      </c>
      <c r="O15" s="9">
        <f t="shared" si="1"/>
        <v>454</v>
      </c>
      <c r="P15" s="11">
        <f t="shared" si="2"/>
        <v>-3.4042553191489362E-2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2473</v>
      </c>
      <c r="O16" s="9">
        <f t="shared" si="1"/>
        <v>247.3</v>
      </c>
      <c r="P16" s="11">
        <f t="shared" si="2"/>
        <v>-1.0799999999999954E-2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210</v>
      </c>
      <c r="K18" s="9">
        <v>186</v>
      </c>
      <c r="L18" s="9">
        <v>205</v>
      </c>
      <c r="M18" s="9">
        <v>205</v>
      </c>
      <c r="N18" s="9">
        <f t="shared" si="0"/>
        <v>2002</v>
      </c>
      <c r="O18" s="9">
        <f t="shared" si="1"/>
        <v>200.2</v>
      </c>
      <c r="P18" s="11">
        <f t="shared" si="2"/>
        <v>9.9999999999994321E-4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25</v>
      </c>
      <c r="E19" s="9">
        <v>50</v>
      </c>
      <c r="F19" s="9">
        <v>25</v>
      </c>
      <c r="G19" s="9">
        <v>25</v>
      </c>
      <c r="H19" s="9">
        <v>25</v>
      </c>
      <c r="I19" s="9">
        <v>25</v>
      </c>
      <c r="J19" s="9">
        <v>25</v>
      </c>
      <c r="K19" s="9">
        <v>25</v>
      </c>
      <c r="L19" s="9">
        <v>50</v>
      </c>
      <c r="M19" s="9">
        <v>25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205</v>
      </c>
      <c r="E25" s="9">
        <v>205</v>
      </c>
      <c r="F25" s="9">
        <v>0</v>
      </c>
      <c r="G25" s="9">
        <v>187</v>
      </c>
      <c r="H25" s="9">
        <v>0</v>
      </c>
      <c r="I25" s="9">
        <v>0</v>
      </c>
      <c r="J25" s="9">
        <v>0</v>
      </c>
      <c r="K25" s="9">
        <v>186</v>
      </c>
      <c r="L25" s="9">
        <v>193</v>
      </c>
      <c r="M25" s="9">
        <v>0</v>
      </c>
      <c r="N25" s="9">
        <f t="shared" si="0"/>
        <v>976</v>
      </c>
      <c r="O25" s="9">
        <f t="shared" si="1"/>
        <v>97.6</v>
      </c>
      <c r="P25" s="11">
        <f t="shared" si="2"/>
        <v>0.39428571428571418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169</v>
      </c>
      <c r="E28" s="9">
        <v>173</v>
      </c>
      <c r="F28" s="9">
        <v>0</v>
      </c>
      <c r="G28" s="9">
        <v>0</v>
      </c>
      <c r="H28" s="9">
        <v>181</v>
      </c>
      <c r="I28" s="9">
        <v>159</v>
      </c>
      <c r="J28" s="9">
        <v>185</v>
      </c>
      <c r="K28" s="9">
        <v>198</v>
      </c>
      <c r="L28" s="9">
        <v>0</v>
      </c>
      <c r="M28" s="9">
        <v>0</v>
      </c>
      <c r="N28" s="9">
        <f t="shared" si="0"/>
        <v>1065</v>
      </c>
      <c r="O28" s="9">
        <f t="shared" si="1"/>
        <v>106.5</v>
      </c>
      <c r="P28" s="11">
        <f t="shared" si="2"/>
        <v>-3.1818181818181815E-2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157</v>
      </c>
      <c r="G29" s="9">
        <v>0</v>
      </c>
      <c r="H29" s="9">
        <v>0</v>
      </c>
      <c r="I29" s="9">
        <v>0</v>
      </c>
      <c r="J29" s="9">
        <v>0</v>
      </c>
      <c r="K29" s="9">
        <v>121</v>
      </c>
      <c r="L29" s="9">
        <v>0</v>
      </c>
      <c r="M29" s="9">
        <v>0</v>
      </c>
      <c r="N29" s="9">
        <f t="shared" si="0"/>
        <v>278</v>
      </c>
      <c r="O29" s="9">
        <f t="shared" si="1"/>
        <v>27.8</v>
      </c>
      <c r="P29" s="11">
        <f t="shared" si="2"/>
        <v>0.11200000000000003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0</v>
      </c>
      <c r="J37" s="9">
        <v>4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view="pageBreakPreview" zoomScale="60" workbookViewId="0">
      <selection activeCell="D6" sqref="D6:AG9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55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93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45013</v>
      </c>
      <c r="E10" s="10">
        <v>45014</v>
      </c>
      <c r="F10" s="10">
        <v>45015</v>
      </c>
      <c r="G10" s="10">
        <v>45016</v>
      </c>
      <c r="H10" s="10">
        <v>45017</v>
      </c>
      <c r="I10" s="10">
        <v>45018</v>
      </c>
      <c r="J10" s="10">
        <v>45019</v>
      </c>
      <c r="K10" s="10">
        <v>45021</v>
      </c>
      <c r="L10" s="10">
        <v>45022</v>
      </c>
      <c r="M10" s="10">
        <v>45023</v>
      </c>
      <c r="N10" s="10">
        <v>45024</v>
      </c>
      <c r="O10" s="10">
        <v>45025</v>
      </c>
      <c r="P10" s="10">
        <v>45026</v>
      </c>
      <c r="Q10" s="10">
        <v>45027</v>
      </c>
      <c r="R10" s="10">
        <v>45028</v>
      </c>
      <c r="S10" s="10">
        <v>45029</v>
      </c>
      <c r="T10" s="10">
        <v>45030</v>
      </c>
      <c r="U10" s="10">
        <v>45031</v>
      </c>
      <c r="V10" s="10">
        <v>45032</v>
      </c>
      <c r="W10" s="10">
        <v>45033</v>
      </c>
      <c r="X10" s="10">
        <v>45034</v>
      </c>
      <c r="Y10" s="10">
        <v>45035</v>
      </c>
      <c r="Z10" s="10">
        <v>45036</v>
      </c>
      <c r="AA10" s="10">
        <v>45037</v>
      </c>
      <c r="AB10" s="10">
        <v>45038</v>
      </c>
      <c r="AC10" s="10">
        <v>45039</v>
      </c>
      <c r="AD10" s="10">
        <v>45040</v>
      </c>
      <c r="AE10" s="10">
        <v>45041</v>
      </c>
      <c r="AF10" s="10">
        <v>45042</v>
      </c>
      <c r="AG10" s="10">
        <v>45043</v>
      </c>
      <c r="AH10" s="50"/>
      <c r="AI10" s="53"/>
      <c r="AJ10" s="50"/>
    </row>
    <row r="11" spans="1:3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350</v>
      </c>
      <c r="R11" s="9">
        <v>350</v>
      </c>
      <c r="S11" s="9">
        <v>350</v>
      </c>
      <c r="T11" s="9">
        <v>350</v>
      </c>
      <c r="U11" s="9">
        <v>350</v>
      </c>
      <c r="V11" s="9">
        <v>350</v>
      </c>
      <c r="W11" s="9">
        <v>350</v>
      </c>
      <c r="X11" s="9">
        <v>350</v>
      </c>
      <c r="Y11" s="9">
        <v>350</v>
      </c>
      <c r="Z11" s="9">
        <v>350</v>
      </c>
      <c r="AA11" s="9">
        <v>350</v>
      </c>
      <c r="AB11" s="9">
        <v>350</v>
      </c>
      <c r="AC11" s="9">
        <v>350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10536</v>
      </c>
      <c r="AI11" s="9">
        <f>AH11/30</f>
        <v>351.2</v>
      </c>
      <c r="AJ11" s="11">
        <f t="shared" ref="AJ11:AJ37" si="0">(AI11-C11)/C11</f>
        <v>3.4285714285713963E-3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v>30</v>
      </c>
      <c r="O12" s="14">
        <v>30</v>
      </c>
      <c r="P12" s="14">
        <v>30</v>
      </c>
      <c r="Q12" s="14">
        <v>80</v>
      </c>
      <c r="R12" s="14">
        <v>30</v>
      </c>
      <c r="S12" s="14">
        <v>30</v>
      </c>
      <c r="T12" s="14">
        <v>80</v>
      </c>
      <c r="U12" s="14">
        <v>30</v>
      </c>
      <c r="V12" s="14">
        <v>30</v>
      </c>
      <c r="W12" s="14">
        <v>30</v>
      </c>
      <c r="X12" s="14">
        <v>30</v>
      </c>
      <c r="Y12" s="14">
        <v>30</v>
      </c>
      <c r="Z12" s="14">
        <v>30</v>
      </c>
      <c r="AA12" s="14">
        <v>80</v>
      </c>
      <c r="AB12" s="14">
        <v>30</v>
      </c>
      <c r="AC12" s="14">
        <v>30</v>
      </c>
      <c r="AD12" s="14">
        <v>80</v>
      </c>
      <c r="AE12" s="14">
        <v>30</v>
      </c>
      <c r="AF12" s="14">
        <v>30</v>
      </c>
      <c r="AG12" s="14">
        <v>30</v>
      </c>
      <c r="AH12" s="9">
        <f>SUM(D12:AG12)</f>
        <v>1125</v>
      </c>
      <c r="AI12" s="9">
        <f t="shared" ref="AI12:AI37" si="1">AH12/30</f>
        <v>37.5</v>
      </c>
      <c r="AJ12" s="15">
        <f t="shared" si="0"/>
        <v>7.1428571428571425E-2</v>
      </c>
    </row>
    <row r="13" spans="1:3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68</v>
      </c>
      <c r="O13" s="9">
        <v>107.8</v>
      </c>
      <c r="P13" s="9">
        <v>95</v>
      </c>
      <c r="Q13" s="9">
        <v>110.8</v>
      </c>
      <c r="R13" s="9">
        <v>110.8</v>
      </c>
      <c r="S13" s="9">
        <v>95</v>
      </c>
      <c r="T13" s="9">
        <v>83</v>
      </c>
      <c r="U13" s="9">
        <v>98</v>
      </c>
      <c r="V13" s="9">
        <v>42</v>
      </c>
      <c r="W13" s="9">
        <v>132.80000000000001</v>
      </c>
      <c r="X13" s="9">
        <v>68</v>
      </c>
      <c r="Y13" s="9">
        <v>107.8</v>
      </c>
      <c r="Z13" s="9">
        <v>95</v>
      </c>
      <c r="AA13" s="9">
        <v>110.8</v>
      </c>
      <c r="AB13" s="9">
        <v>110.8</v>
      </c>
      <c r="AC13" s="9">
        <v>95</v>
      </c>
      <c r="AD13" s="9">
        <v>83</v>
      </c>
      <c r="AE13" s="9">
        <v>98</v>
      </c>
      <c r="AF13" s="9">
        <v>42</v>
      </c>
      <c r="AG13" s="9">
        <v>132.80000000000001</v>
      </c>
      <c r="AH13" s="9">
        <f t="shared" ref="AH13:AH37" si="2">SUM(D13:AG13)</f>
        <v>2730.8</v>
      </c>
      <c r="AI13" s="9">
        <f t="shared" si="1"/>
        <v>91.026666666666671</v>
      </c>
      <c r="AJ13" s="11">
        <f t="shared" si="0"/>
        <v>0.21368888888888896</v>
      </c>
    </row>
    <row r="14" spans="1:3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v>410</v>
      </c>
      <c r="O14" s="9">
        <v>450</v>
      </c>
      <c r="P14" s="9">
        <v>150</v>
      </c>
      <c r="Q14" s="9">
        <v>410</v>
      </c>
      <c r="R14" s="9">
        <v>410</v>
      </c>
      <c r="S14" s="9">
        <v>410</v>
      </c>
      <c r="T14" s="9">
        <v>410</v>
      </c>
      <c r="U14" s="9">
        <v>440</v>
      </c>
      <c r="V14" s="9">
        <v>410</v>
      </c>
      <c r="W14" s="9">
        <v>410</v>
      </c>
      <c r="X14" s="9">
        <v>410</v>
      </c>
      <c r="Y14" s="9">
        <v>450</v>
      </c>
      <c r="Z14" s="9">
        <v>150</v>
      </c>
      <c r="AA14" s="9">
        <v>410</v>
      </c>
      <c r="AB14" s="9">
        <v>410</v>
      </c>
      <c r="AC14" s="9">
        <v>410</v>
      </c>
      <c r="AD14" s="9">
        <v>410</v>
      </c>
      <c r="AE14" s="9">
        <v>440</v>
      </c>
      <c r="AF14" s="9">
        <v>410</v>
      </c>
      <c r="AG14" s="9">
        <v>410</v>
      </c>
      <c r="AH14" s="9">
        <f t="shared" si="2"/>
        <v>11750</v>
      </c>
      <c r="AI14" s="9">
        <f t="shared" si="1"/>
        <v>391.66666666666669</v>
      </c>
      <c r="AJ14" s="11">
        <f t="shared" si="0"/>
        <v>-2.0833333333333287E-2</v>
      </c>
    </row>
    <row r="15" spans="1:3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v>440</v>
      </c>
      <c r="O15" s="9">
        <v>380</v>
      </c>
      <c r="P15" s="9">
        <v>380</v>
      </c>
      <c r="Q15" s="9">
        <v>500</v>
      </c>
      <c r="R15" s="9">
        <v>440</v>
      </c>
      <c r="S15" s="9">
        <v>380</v>
      </c>
      <c r="T15" s="9">
        <v>600</v>
      </c>
      <c r="U15" s="9">
        <v>380</v>
      </c>
      <c r="V15" s="9">
        <v>590</v>
      </c>
      <c r="W15" s="9">
        <v>450</v>
      </c>
      <c r="X15" s="9">
        <v>440</v>
      </c>
      <c r="Y15" s="9">
        <v>380</v>
      </c>
      <c r="Z15" s="9">
        <v>380</v>
      </c>
      <c r="AA15" s="9">
        <v>500</v>
      </c>
      <c r="AB15" s="9">
        <v>440</v>
      </c>
      <c r="AC15" s="9">
        <v>380</v>
      </c>
      <c r="AD15" s="9">
        <v>600</v>
      </c>
      <c r="AE15" s="9">
        <v>380</v>
      </c>
      <c r="AF15" s="9">
        <v>590</v>
      </c>
      <c r="AG15" s="9">
        <v>450</v>
      </c>
      <c r="AH15" s="9">
        <f t="shared" si="2"/>
        <v>13690</v>
      </c>
      <c r="AI15" s="9">
        <f t="shared" si="1"/>
        <v>456.33333333333331</v>
      </c>
      <c r="AJ15" s="11">
        <f t="shared" si="0"/>
        <v>-2.9078014184397205E-2</v>
      </c>
    </row>
    <row r="16" spans="1:3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218</v>
      </c>
      <c r="O16" s="9">
        <v>275</v>
      </c>
      <c r="P16" s="9">
        <v>170</v>
      </c>
      <c r="Q16" s="9">
        <v>233</v>
      </c>
      <c r="R16" s="9">
        <v>246</v>
      </c>
      <c r="S16" s="9">
        <v>253</v>
      </c>
      <c r="T16" s="9">
        <v>290</v>
      </c>
      <c r="U16" s="9">
        <v>250</v>
      </c>
      <c r="V16" s="9">
        <v>288</v>
      </c>
      <c r="W16" s="9">
        <v>250</v>
      </c>
      <c r="X16" s="9">
        <v>218</v>
      </c>
      <c r="Y16" s="9">
        <v>275</v>
      </c>
      <c r="Z16" s="9">
        <v>170</v>
      </c>
      <c r="AA16" s="9">
        <v>233</v>
      </c>
      <c r="AB16" s="9">
        <v>246</v>
      </c>
      <c r="AC16" s="9">
        <v>253</v>
      </c>
      <c r="AD16" s="9">
        <v>290</v>
      </c>
      <c r="AE16" s="9">
        <v>250</v>
      </c>
      <c r="AF16" s="9">
        <v>288</v>
      </c>
      <c r="AG16" s="9">
        <v>250</v>
      </c>
      <c r="AH16" s="9">
        <f t="shared" si="2"/>
        <v>7378</v>
      </c>
      <c r="AI16" s="9">
        <f t="shared" si="1"/>
        <v>245.93333333333334</v>
      </c>
      <c r="AJ16" s="11">
        <f t="shared" si="0"/>
        <v>-1.6266666666666652E-2</v>
      </c>
    </row>
    <row r="17" spans="1:3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15</v>
      </c>
      <c r="Y17" s="9">
        <v>15</v>
      </c>
      <c r="Z17" s="9">
        <v>15</v>
      </c>
      <c r="AA17" s="9">
        <v>15</v>
      </c>
      <c r="AB17" s="9">
        <v>15</v>
      </c>
      <c r="AC17" s="9">
        <v>15</v>
      </c>
      <c r="AD17" s="9">
        <v>15</v>
      </c>
      <c r="AE17" s="9">
        <v>15</v>
      </c>
      <c r="AF17" s="9">
        <v>15</v>
      </c>
      <c r="AG17" s="9">
        <v>15</v>
      </c>
      <c r="AH17" s="9">
        <f t="shared" si="2"/>
        <v>450</v>
      </c>
      <c r="AI17" s="9">
        <f t="shared" si="1"/>
        <v>15</v>
      </c>
      <c r="AJ17" s="11">
        <f t="shared" si="0"/>
        <v>0</v>
      </c>
    </row>
    <row r="18" spans="1:3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v>200</v>
      </c>
      <c r="O18" s="9">
        <v>205</v>
      </c>
      <c r="P18" s="9">
        <v>205</v>
      </c>
      <c r="Q18" s="9">
        <v>205</v>
      </c>
      <c r="R18" s="9">
        <v>195</v>
      </c>
      <c r="S18" s="9">
        <v>186</v>
      </c>
      <c r="T18" s="9">
        <v>210</v>
      </c>
      <c r="U18" s="9">
        <v>186</v>
      </c>
      <c r="V18" s="9">
        <v>205</v>
      </c>
      <c r="W18" s="9">
        <v>205</v>
      </c>
      <c r="X18" s="9">
        <v>200</v>
      </c>
      <c r="Y18" s="9">
        <v>205</v>
      </c>
      <c r="Z18" s="9">
        <v>205</v>
      </c>
      <c r="AA18" s="9">
        <v>205</v>
      </c>
      <c r="AB18" s="9">
        <v>195</v>
      </c>
      <c r="AC18" s="9">
        <v>186</v>
      </c>
      <c r="AD18" s="9">
        <v>210</v>
      </c>
      <c r="AE18" s="9">
        <v>186</v>
      </c>
      <c r="AF18" s="9">
        <v>205</v>
      </c>
      <c r="AG18" s="9">
        <v>205</v>
      </c>
      <c r="AH18" s="9">
        <f t="shared" si="2"/>
        <v>5994</v>
      </c>
      <c r="AI18" s="9">
        <f t="shared" si="1"/>
        <v>199.8</v>
      </c>
      <c r="AJ18" s="11">
        <f t="shared" si="0"/>
        <v>-9.9999999999994321E-4</v>
      </c>
    </row>
    <row r="19" spans="1:3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v>25</v>
      </c>
      <c r="O19" s="9">
        <v>50</v>
      </c>
      <c r="P19" s="9">
        <v>25</v>
      </c>
      <c r="Q19" s="9">
        <v>25</v>
      </c>
      <c r="R19" s="9">
        <v>25</v>
      </c>
      <c r="S19" s="9">
        <v>25</v>
      </c>
      <c r="T19" s="9">
        <v>25</v>
      </c>
      <c r="U19" s="9">
        <v>25</v>
      </c>
      <c r="V19" s="9">
        <v>50</v>
      </c>
      <c r="W19" s="9">
        <v>25</v>
      </c>
      <c r="X19" s="9">
        <v>25</v>
      </c>
      <c r="Y19" s="9">
        <v>50</v>
      </c>
      <c r="Z19" s="9">
        <v>25</v>
      </c>
      <c r="AA19" s="9">
        <v>25</v>
      </c>
      <c r="AB19" s="9">
        <v>25</v>
      </c>
      <c r="AC19" s="9">
        <v>25</v>
      </c>
      <c r="AD19" s="9">
        <v>25</v>
      </c>
      <c r="AE19" s="9">
        <v>25</v>
      </c>
      <c r="AF19" s="9">
        <v>50</v>
      </c>
      <c r="AG19" s="9">
        <v>25</v>
      </c>
      <c r="AH19" s="9">
        <f t="shared" si="2"/>
        <v>900</v>
      </c>
      <c r="AI19" s="9">
        <f t="shared" si="1"/>
        <v>30</v>
      </c>
      <c r="AJ19" s="11">
        <f t="shared" si="0"/>
        <v>0.2</v>
      </c>
    </row>
    <row r="20" spans="1:3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70</v>
      </c>
      <c r="AD20" s="9">
        <v>70</v>
      </c>
      <c r="AE20" s="9">
        <v>70</v>
      </c>
      <c r="AF20" s="9">
        <v>70</v>
      </c>
      <c r="AG20" s="9">
        <v>70</v>
      </c>
      <c r="AH20" s="9">
        <f t="shared" si="2"/>
        <v>2100</v>
      </c>
      <c r="AI20" s="9">
        <f t="shared" si="1"/>
        <v>70</v>
      </c>
      <c r="AJ20" s="11">
        <f t="shared" si="0"/>
        <v>0</v>
      </c>
    </row>
    <row r="21" spans="1:3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50</v>
      </c>
      <c r="Y21" s="9">
        <v>50</v>
      </c>
      <c r="Z21" s="9">
        <v>50</v>
      </c>
      <c r="AA21" s="9">
        <v>50</v>
      </c>
      <c r="AB21" s="9">
        <v>50</v>
      </c>
      <c r="AC21" s="9">
        <v>50</v>
      </c>
      <c r="AD21" s="9">
        <v>50</v>
      </c>
      <c r="AE21" s="9">
        <v>50</v>
      </c>
      <c r="AF21" s="9">
        <v>50</v>
      </c>
      <c r="AG21" s="9">
        <v>50</v>
      </c>
      <c r="AH21" s="9">
        <f t="shared" si="2"/>
        <v>1500</v>
      </c>
      <c r="AI21" s="9">
        <f t="shared" si="1"/>
        <v>50</v>
      </c>
      <c r="AJ21" s="11">
        <f t="shared" si="0"/>
        <v>0</v>
      </c>
    </row>
    <row r="22" spans="1:3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18</v>
      </c>
      <c r="X22" s="9">
        <v>18</v>
      </c>
      <c r="Y22" s="9">
        <v>18</v>
      </c>
      <c r="Z22" s="9">
        <v>18</v>
      </c>
      <c r="AA22" s="9">
        <v>18</v>
      </c>
      <c r="AB22" s="9">
        <v>18</v>
      </c>
      <c r="AC22" s="9">
        <v>18</v>
      </c>
      <c r="AD22" s="9">
        <v>18</v>
      </c>
      <c r="AE22" s="9">
        <v>18</v>
      </c>
      <c r="AF22" s="9">
        <v>18</v>
      </c>
      <c r="AG22" s="9">
        <v>18</v>
      </c>
      <c r="AH22" s="9">
        <f t="shared" si="2"/>
        <v>542</v>
      </c>
      <c r="AI22" s="9">
        <f t="shared" si="1"/>
        <v>18.066666666666666</v>
      </c>
      <c r="AJ22" s="11">
        <f t="shared" si="0"/>
        <v>3.7037037037036904E-3</v>
      </c>
    </row>
    <row r="23" spans="1:3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v>2</v>
      </c>
      <c r="O23" s="9">
        <v>1.5</v>
      </c>
      <c r="P23" s="9">
        <v>0.5</v>
      </c>
      <c r="Q23" s="9">
        <v>2</v>
      </c>
      <c r="R23" s="9">
        <v>1</v>
      </c>
      <c r="S23" s="9">
        <v>1</v>
      </c>
      <c r="T23" s="9">
        <v>2</v>
      </c>
      <c r="U23" s="9">
        <v>0.5</v>
      </c>
      <c r="V23" s="9">
        <v>0.5</v>
      </c>
      <c r="W23" s="9">
        <v>0</v>
      </c>
      <c r="X23" s="9">
        <v>2</v>
      </c>
      <c r="Y23" s="9">
        <v>1.5</v>
      </c>
      <c r="Z23" s="9">
        <v>0.5</v>
      </c>
      <c r="AA23" s="9">
        <v>2</v>
      </c>
      <c r="AB23" s="9">
        <v>1</v>
      </c>
      <c r="AC23" s="9">
        <v>1</v>
      </c>
      <c r="AD23" s="9">
        <v>2</v>
      </c>
      <c r="AE23" s="9">
        <v>0.5</v>
      </c>
      <c r="AF23" s="9">
        <v>0.5</v>
      </c>
      <c r="AG23" s="9">
        <v>0</v>
      </c>
      <c r="AH23" s="9">
        <f t="shared" si="2"/>
        <v>31</v>
      </c>
      <c r="AI23" s="9">
        <f t="shared" si="1"/>
        <v>1.0333333333333334</v>
      </c>
      <c r="AJ23" s="11">
        <f t="shared" si="0"/>
        <v>3.3333333333333437E-2</v>
      </c>
    </row>
    <row r="24" spans="1:3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v>500</v>
      </c>
      <c r="O24" s="9">
        <v>512</v>
      </c>
      <c r="P24" s="9">
        <v>512</v>
      </c>
      <c r="Q24" s="9">
        <v>499</v>
      </c>
      <c r="R24" s="9">
        <v>487</v>
      </c>
      <c r="S24" s="9">
        <v>488</v>
      </c>
      <c r="T24" s="9">
        <v>499</v>
      </c>
      <c r="U24" s="9">
        <v>511</v>
      </c>
      <c r="V24" s="9">
        <v>512</v>
      </c>
      <c r="W24" s="9">
        <v>512</v>
      </c>
      <c r="X24" s="9">
        <v>500</v>
      </c>
      <c r="Y24" s="9">
        <v>512</v>
      </c>
      <c r="Z24" s="9">
        <v>512</v>
      </c>
      <c r="AA24" s="9">
        <v>499</v>
      </c>
      <c r="AB24" s="9">
        <v>487</v>
      </c>
      <c r="AC24" s="9">
        <v>488</v>
      </c>
      <c r="AD24" s="9">
        <v>499</v>
      </c>
      <c r="AE24" s="9">
        <v>511</v>
      </c>
      <c r="AF24" s="9">
        <v>512</v>
      </c>
      <c r="AG24" s="9">
        <v>512</v>
      </c>
      <c r="AH24" s="9">
        <f t="shared" si="2"/>
        <v>15076</v>
      </c>
      <c r="AI24" s="9">
        <f t="shared" si="1"/>
        <v>502.53333333333336</v>
      </c>
      <c r="AJ24" s="11">
        <f t="shared" si="0"/>
        <v>5.0666666666667201E-3</v>
      </c>
    </row>
    <row r="25" spans="1:3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v>205</v>
      </c>
      <c r="O25" s="9">
        <v>205</v>
      </c>
      <c r="P25" s="9">
        <v>0</v>
      </c>
      <c r="Q25" s="9">
        <v>187</v>
      </c>
      <c r="R25" s="9">
        <v>0</v>
      </c>
      <c r="S25" s="9">
        <v>0</v>
      </c>
      <c r="T25" s="9">
        <v>0</v>
      </c>
      <c r="U25" s="9">
        <v>186</v>
      </c>
      <c r="V25" s="9">
        <v>193</v>
      </c>
      <c r="W25" s="9">
        <v>0</v>
      </c>
      <c r="X25" s="9">
        <v>205</v>
      </c>
      <c r="Y25" s="9">
        <v>205</v>
      </c>
      <c r="Z25" s="9">
        <v>0</v>
      </c>
      <c r="AA25" s="9">
        <v>187</v>
      </c>
      <c r="AB25" s="9">
        <v>0</v>
      </c>
      <c r="AC25" s="9">
        <v>0</v>
      </c>
      <c r="AD25" s="9">
        <v>0</v>
      </c>
      <c r="AE25" s="9">
        <v>186</v>
      </c>
      <c r="AF25" s="9">
        <v>193</v>
      </c>
      <c r="AG25" s="9">
        <v>0</v>
      </c>
      <c r="AH25" s="9">
        <f t="shared" si="2"/>
        <v>2563</v>
      </c>
      <c r="AI25" s="9">
        <f t="shared" si="1"/>
        <v>85.433333333333337</v>
      </c>
      <c r="AJ25" s="11">
        <f t="shared" si="0"/>
        <v>0.22047619047619052</v>
      </c>
    </row>
    <row r="26" spans="1:3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v>180</v>
      </c>
      <c r="O26" s="9">
        <v>150</v>
      </c>
      <c r="P26" s="9">
        <v>150</v>
      </c>
      <c r="Q26" s="9">
        <v>260</v>
      </c>
      <c r="R26" s="9">
        <v>150</v>
      </c>
      <c r="S26" s="9">
        <v>150</v>
      </c>
      <c r="T26" s="9">
        <v>180</v>
      </c>
      <c r="U26" s="9">
        <v>40</v>
      </c>
      <c r="V26" s="9">
        <v>180</v>
      </c>
      <c r="W26" s="9">
        <v>150</v>
      </c>
      <c r="X26" s="9">
        <v>180</v>
      </c>
      <c r="Y26" s="9">
        <v>150</v>
      </c>
      <c r="Z26" s="9">
        <v>150</v>
      </c>
      <c r="AA26" s="9">
        <v>260</v>
      </c>
      <c r="AB26" s="9">
        <v>150</v>
      </c>
      <c r="AC26" s="9">
        <v>150</v>
      </c>
      <c r="AD26" s="9">
        <v>180</v>
      </c>
      <c r="AE26" s="9">
        <v>40</v>
      </c>
      <c r="AF26" s="9">
        <v>180</v>
      </c>
      <c r="AG26" s="9">
        <v>150</v>
      </c>
      <c r="AH26" s="9">
        <f t="shared" si="2"/>
        <v>4710</v>
      </c>
      <c r="AI26" s="9">
        <f t="shared" si="1"/>
        <v>157</v>
      </c>
      <c r="AJ26" s="11">
        <f t="shared" si="0"/>
        <v>0.56999999999999995</v>
      </c>
    </row>
    <row r="27" spans="1:3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113</v>
      </c>
      <c r="U27" s="9">
        <v>0</v>
      </c>
      <c r="V27" s="9">
        <v>110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113</v>
      </c>
      <c r="AE27" s="9">
        <v>0</v>
      </c>
      <c r="AF27" s="9">
        <v>110</v>
      </c>
      <c r="AG27" s="9">
        <v>0</v>
      </c>
      <c r="AH27" s="9">
        <f t="shared" si="2"/>
        <v>661</v>
      </c>
      <c r="AI27" s="9">
        <f t="shared" si="1"/>
        <v>22.033333333333335</v>
      </c>
      <c r="AJ27" s="11">
        <f t="shared" si="0"/>
        <v>-0.26555555555555549</v>
      </c>
    </row>
    <row r="28" spans="1:3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v>169</v>
      </c>
      <c r="O28" s="9">
        <v>173</v>
      </c>
      <c r="P28" s="9">
        <v>0</v>
      </c>
      <c r="Q28" s="9">
        <v>0</v>
      </c>
      <c r="R28" s="9">
        <v>181</v>
      </c>
      <c r="S28" s="9">
        <v>159</v>
      </c>
      <c r="T28" s="9">
        <v>185</v>
      </c>
      <c r="U28" s="9">
        <v>198</v>
      </c>
      <c r="V28" s="9">
        <v>0</v>
      </c>
      <c r="W28" s="9">
        <v>0</v>
      </c>
      <c r="X28" s="9">
        <v>169</v>
      </c>
      <c r="Y28" s="9">
        <v>173</v>
      </c>
      <c r="Z28" s="9">
        <v>0</v>
      </c>
      <c r="AA28" s="9">
        <v>0</v>
      </c>
      <c r="AB28" s="9">
        <v>181</v>
      </c>
      <c r="AC28" s="9">
        <v>159</v>
      </c>
      <c r="AD28" s="9">
        <v>185</v>
      </c>
      <c r="AE28" s="9">
        <v>198</v>
      </c>
      <c r="AF28" s="9">
        <v>0</v>
      </c>
      <c r="AG28" s="9">
        <v>0</v>
      </c>
      <c r="AH28" s="9">
        <f t="shared" si="2"/>
        <v>2731</v>
      </c>
      <c r="AI28" s="9">
        <f t="shared" si="1"/>
        <v>91.033333333333331</v>
      </c>
      <c r="AJ28" s="11">
        <f t="shared" si="0"/>
        <v>-0.17242424242424245</v>
      </c>
    </row>
    <row r="29" spans="1:3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157</v>
      </c>
      <c r="Q29" s="9">
        <v>0</v>
      </c>
      <c r="R29" s="9">
        <v>0</v>
      </c>
      <c r="S29" s="9">
        <v>0</v>
      </c>
      <c r="T29" s="9">
        <v>0</v>
      </c>
      <c r="U29" s="9">
        <v>121</v>
      </c>
      <c r="V29" s="9">
        <v>0</v>
      </c>
      <c r="W29" s="9">
        <v>0</v>
      </c>
      <c r="X29" s="9">
        <v>0</v>
      </c>
      <c r="Y29" s="9">
        <v>0</v>
      </c>
      <c r="Z29" s="9">
        <v>157</v>
      </c>
      <c r="AA29" s="9">
        <v>0</v>
      </c>
      <c r="AB29" s="9">
        <v>0</v>
      </c>
      <c r="AC29" s="9">
        <v>0</v>
      </c>
      <c r="AD29" s="9">
        <v>0</v>
      </c>
      <c r="AE29" s="9">
        <v>121</v>
      </c>
      <c r="AF29" s="9">
        <v>0</v>
      </c>
      <c r="AG29" s="9">
        <v>0</v>
      </c>
      <c r="AH29" s="9">
        <f t="shared" si="2"/>
        <v>770</v>
      </c>
      <c r="AI29" s="9">
        <f t="shared" si="1"/>
        <v>25.666666666666668</v>
      </c>
      <c r="AJ29" s="11">
        <f t="shared" si="0"/>
        <v>2.6666666666666713E-2</v>
      </c>
    </row>
    <row r="30" spans="1:3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v>20</v>
      </c>
      <c r="O30" s="9">
        <v>20</v>
      </c>
      <c r="P30" s="9">
        <v>0</v>
      </c>
      <c r="Q30" s="9">
        <v>9</v>
      </c>
      <c r="R30" s="9">
        <v>19</v>
      </c>
      <c r="S30" s="9">
        <v>9</v>
      </c>
      <c r="T30" s="9">
        <v>20</v>
      </c>
      <c r="U30" s="9">
        <v>0</v>
      </c>
      <c r="V30" s="9">
        <v>0</v>
      </c>
      <c r="W30" s="9">
        <v>0</v>
      </c>
      <c r="X30" s="9">
        <v>20</v>
      </c>
      <c r="Y30" s="9">
        <v>20</v>
      </c>
      <c r="Z30" s="9">
        <v>0</v>
      </c>
      <c r="AA30" s="9">
        <v>9</v>
      </c>
      <c r="AB30" s="9">
        <v>19</v>
      </c>
      <c r="AC30" s="9">
        <v>9</v>
      </c>
      <c r="AD30" s="9">
        <v>20</v>
      </c>
      <c r="AE30" s="9">
        <v>0</v>
      </c>
      <c r="AF30" s="9">
        <v>0</v>
      </c>
      <c r="AG30" s="9">
        <v>0</v>
      </c>
      <c r="AH30" s="9">
        <f t="shared" si="2"/>
        <v>298</v>
      </c>
      <c r="AI30" s="9">
        <f t="shared" si="1"/>
        <v>9.9333333333333336</v>
      </c>
      <c r="AJ30" s="24">
        <f t="shared" si="0"/>
        <v>-6.6666666666666428E-3</v>
      </c>
      <c r="AK30" s="25"/>
      <c r="AL30" s="25"/>
      <c r="AM30" s="25"/>
    </row>
    <row r="31" spans="1:3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20</v>
      </c>
      <c r="O31" s="9">
        <v>0</v>
      </c>
      <c r="P31" s="9">
        <v>20</v>
      </c>
      <c r="Q31" s="9">
        <v>20</v>
      </c>
      <c r="R31" s="9">
        <v>0</v>
      </c>
      <c r="S31" s="9">
        <v>20</v>
      </c>
      <c r="T31" s="9">
        <v>0</v>
      </c>
      <c r="U31" s="9">
        <v>20</v>
      </c>
      <c r="V31" s="9">
        <v>0</v>
      </c>
      <c r="W31" s="9">
        <v>20</v>
      </c>
      <c r="X31" s="9">
        <v>20</v>
      </c>
      <c r="Y31" s="9">
        <v>0</v>
      </c>
      <c r="Z31" s="9">
        <v>20</v>
      </c>
      <c r="AA31" s="9">
        <v>20</v>
      </c>
      <c r="AB31" s="9">
        <v>0</v>
      </c>
      <c r="AC31" s="9">
        <v>20</v>
      </c>
      <c r="AD31" s="9">
        <v>0</v>
      </c>
      <c r="AE31" s="9">
        <v>20</v>
      </c>
      <c r="AF31" s="9">
        <v>0</v>
      </c>
      <c r="AG31" s="9">
        <v>20</v>
      </c>
      <c r="AH31" s="9">
        <f t="shared" si="2"/>
        <v>360</v>
      </c>
      <c r="AI31" s="9">
        <f t="shared" si="1"/>
        <v>12</v>
      </c>
      <c r="AJ31" s="11">
        <f t="shared" si="0"/>
        <v>0</v>
      </c>
    </row>
    <row r="32" spans="1:3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0</v>
      </c>
      <c r="T33" s="9">
        <v>1</v>
      </c>
      <c r="U33" s="9">
        <v>0</v>
      </c>
      <c r="V33" s="9">
        <v>1</v>
      </c>
      <c r="W33" s="9">
        <v>1</v>
      </c>
      <c r="X33" s="9">
        <v>0</v>
      </c>
      <c r="Y33" s="9">
        <v>1</v>
      </c>
      <c r="Z33" s="9">
        <v>0</v>
      </c>
      <c r="AA33" s="9">
        <v>0</v>
      </c>
      <c r="AB33" s="9">
        <v>0</v>
      </c>
      <c r="AC33" s="9">
        <v>0</v>
      </c>
      <c r="AD33" s="9">
        <v>1</v>
      </c>
      <c r="AE33" s="9">
        <v>0</v>
      </c>
      <c r="AF33" s="9">
        <v>1</v>
      </c>
      <c r="AG33" s="9">
        <v>1</v>
      </c>
      <c r="AH33" s="9">
        <f t="shared" si="2"/>
        <v>10</v>
      </c>
      <c r="AI33" s="9">
        <f t="shared" si="1"/>
        <v>0.33333333333333331</v>
      </c>
      <c r="AJ33" s="11">
        <f t="shared" si="0"/>
        <v>0.66666666666666652</v>
      </c>
    </row>
    <row r="34" spans="1:4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v>2</v>
      </c>
      <c r="O34" s="9">
        <v>0</v>
      </c>
      <c r="P34" s="9">
        <v>2</v>
      </c>
      <c r="Q34" s="9">
        <v>2</v>
      </c>
      <c r="R34" s="9">
        <v>2</v>
      </c>
      <c r="S34" s="9">
        <v>0</v>
      </c>
      <c r="T34" s="9">
        <v>0</v>
      </c>
      <c r="U34" s="9">
        <v>2</v>
      </c>
      <c r="V34" s="9">
        <v>0</v>
      </c>
      <c r="W34" s="9">
        <v>2</v>
      </c>
      <c r="X34" s="9">
        <v>2</v>
      </c>
      <c r="Y34" s="9">
        <v>0</v>
      </c>
      <c r="Z34" s="9">
        <v>2</v>
      </c>
      <c r="AA34" s="9">
        <v>2</v>
      </c>
      <c r="AB34" s="9">
        <v>2</v>
      </c>
      <c r="AC34" s="9">
        <v>0</v>
      </c>
      <c r="AD34" s="9">
        <v>0</v>
      </c>
      <c r="AE34" s="9">
        <v>2</v>
      </c>
      <c r="AF34" s="9">
        <v>0</v>
      </c>
      <c r="AG34" s="9">
        <v>2</v>
      </c>
      <c r="AH34" s="9">
        <f t="shared" si="2"/>
        <v>30</v>
      </c>
      <c r="AI34" s="9">
        <f t="shared" si="1"/>
        <v>1</v>
      </c>
      <c r="AJ34" s="11">
        <f t="shared" si="0"/>
        <v>-0.5</v>
      </c>
    </row>
    <row r="35" spans="1:4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4</v>
      </c>
      <c r="R37" s="9">
        <v>0</v>
      </c>
      <c r="S37" s="9">
        <v>0</v>
      </c>
      <c r="T37" s="9">
        <v>4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4</v>
      </c>
      <c r="AB37" s="9">
        <v>0</v>
      </c>
      <c r="AC37" s="9">
        <v>0</v>
      </c>
      <c r="AD37" s="9">
        <v>4</v>
      </c>
      <c r="AE37" s="9">
        <v>0</v>
      </c>
      <c r="AF37" s="9">
        <v>0</v>
      </c>
      <c r="AG37" s="9">
        <v>0</v>
      </c>
      <c r="AH37" s="9">
        <f t="shared" si="2"/>
        <v>24</v>
      </c>
      <c r="AI37" s="9">
        <f t="shared" si="1"/>
        <v>0.8</v>
      </c>
      <c r="AJ37" s="23">
        <f t="shared" si="0"/>
        <v>-0.19999999999999996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AB42" s="33" t="s">
        <v>52</v>
      </c>
      <c r="AC42" s="34"/>
      <c r="AD42" s="35"/>
      <c r="AE42" s="36"/>
      <c r="AF42" s="37"/>
      <c r="AG42" s="37"/>
      <c r="AH42" s="37"/>
    </row>
    <row r="43" spans="1:40" ht="16.5">
      <c r="AA43" s="32"/>
      <c r="AB43" s="33"/>
      <c r="AC43" s="46" t="s">
        <v>53</v>
      </c>
      <c r="AD43" s="46"/>
      <c r="AE43" s="38"/>
      <c r="AF43" s="47" t="s">
        <v>54</v>
      </c>
      <c r="AG43" s="47"/>
      <c r="AH43" s="47"/>
      <c r="AI43" s="21"/>
      <c r="AJ43" s="21"/>
      <c r="AK43" s="21"/>
      <c r="AL43" s="21"/>
      <c r="AM43" s="21"/>
      <c r="AN43" s="22"/>
    </row>
  </sheetData>
  <mergeCells count="15">
    <mergeCell ref="AC43:AD43"/>
    <mergeCell ref="AF43:AH43"/>
    <mergeCell ref="A38:AJ38"/>
    <mergeCell ref="A40:B40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Y1:AD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72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45044</v>
      </c>
      <c r="E10" s="10">
        <v>45045</v>
      </c>
      <c r="F10" s="10">
        <v>45046</v>
      </c>
      <c r="G10" s="10">
        <v>45047</v>
      </c>
      <c r="H10" s="10">
        <v>45048</v>
      </c>
      <c r="I10" s="10">
        <v>45049</v>
      </c>
      <c r="J10" s="10">
        <v>45050</v>
      </c>
      <c r="K10" s="10">
        <v>45051</v>
      </c>
      <c r="L10" s="10">
        <v>45052</v>
      </c>
      <c r="M10" s="10">
        <v>45053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325</v>
      </c>
      <c r="O12" s="14">
        <f t="shared" ref="O12:O37" si="1">N12/10</f>
        <v>32.5</v>
      </c>
      <c r="P12" s="15">
        <f t="shared" ref="P12:P37" si="2">(O12-C12)/C12</f>
        <v>-7.1428571428571425E-2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3930</v>
      </c>
      <c r="O14" s="9">
        <f t="shared" si="1"/>
        <v>393</v>
      </c>
      <c r="P14" s="11">
        <f t="shared" si="2"/>
        <v>-1.7500000000000002E-2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2432</v>
      </c>
      <c r="O16" s="9">
        <f t="shared" si="1"/>
        <v>243.2</v>
      </c>
      <c r="P16" s="11">
        <f t="shared" si="2"/>
        <v>-2.7200000000000047E-2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1990</v>
      </c>
      <c r="O18" s="9">
        <f t="shared" si="1"/>
        <v>199</v>
      </c>
      <c r="P18" s="11">
        <f t="shared" si="2"/>
        <v>-5.0000000000000001E-3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9</v>
      </c>
      <c r="O23" s="9">
        <f t="shared" si="1"/>
        <v>0.9</v>
      </c>
      <c r="P23" s="11">
        <f t="shared" si="2"/>
        <v>-9.9999999999999978E-2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5012</v>
      </c>
      <c r="O24" s="9">
        <f t="shared" si="1"/>
        <v>501.2</v>
      </c>
      <c r="P24" s="11">
        <f t="shared" si="2"/>
        <v>2.3999999999999772E-3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215</v>
      </c>
      <c r="O27" s="9">
        <f t="shared" si="1"/>
        <v>21.5</v>
      </c>
      <c r="P27" s="11">
        <f t="shared" si="2"/>
        <v>-0.28333333333333333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104</v>
      </c>
      <c r="O30" s="9">
        <f>N30/10</f>
        <v>10.4</v>
      </c>
      <c r="P30" s="24">
        <f>(O30-C30)/C30</f>
        <v>4.0000000000000036E-2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44"/>
  <sheetViews>
    <sheetView topLeftCell="B1" zoomScale="90" zoomScaleNormal="90" workbookViewId="0">
      <selection activeCell="P6" sqref="P6:P10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97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44460</v>
      </c>
      <c r="E10" s="10">
        <v>44461</v>
      </c>
      <c r="F10" s="10">
        <v>44462</v>
      </c>
      <c r="G10" s="10">
        <v>44463</v>
      </c>
      <c r="H10" s="10">
        <v>44464</v>
      </c>
      <c r="I10" s="10">
        <v>44465</v>
      </c>
      <c r="J10" s="10">
        <v>44466</v>
      </c>
      <c r="K10" s="10">
        <v>44467</v>
      </c>
      <c r="L10" s="10">
        <v>44468</v>
      </c>
      <c r="M10" s="10">
        <v>44469</v>
      </c>
      <c r="N10" s="50"/>
      <c r="O10" s="53"/>
      <c r="P10" s="50"/>
    </row>
    <row r="11" spans="1:16" ht="20.100000000000001" customHeight="1">
      <c r="A11" s="16">
        <v>1</v>
      </c>
      <c r="B11" s="8" t="s">
        <v>3</v>
      </c>
      <c r="C11" s="16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3518</v>
      </c>
      <c r="O11" s="9">
        <f>N11/10</f>
        <v>351.8</v>
      </c>
      <c r="P11" s="11">
        <f>(O11-C11)/C11</f>
        <v>5.1428571428571756E-3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355</v>
      </c>
      <c r="O12" s="14">
        <f t="shared" ref="O12:O37" si="1">N12/10</f>
        <v>35.5</v>
      </c>
      <c r="P12" s="15">
        <f t="shared" ref="P12:P37" si="2">(O12-C12)/C12</f>
        <v>1.4285714285714285E-2</v>
      </c>
    </row>
    <row r="13" spans="1:16" ht="20.100000000000001" customHeight="1">
      <c r="A13" s="16">
        <v>3</v>
      </c>
      <c r="B13" s="8" t="s">
        <v>32</v>
      </c>
      <c r="C13" s="16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827.40000000000009</v>
      </c>
      <c r="O13" s="9">
        <f t="shared" si="1"/>
        <v>82.740000000000009</v>
      </c>
      <c r="P13" s="11">
        <f t="shared" si="2"/>
        <v>0.10320000000000012</v>
      </c>
    </row>
    <row r="14" spans="1:16" ht="20.100000000000001" customHeight="1">
      <c r="A14" s="16">
        <v>4</v>
      </c>
      <c r="B14" s="8" t="s">
        <v>5</v>
      </c>
      <c r="C14" s="16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410</v>
      </c>
      <c r="N14" s="9">
        <f t="shared" si="0"/>
        <v>3980</v>
      </c>
      <c r="O14" s="9">
        <f t="shared" si="1"/>
        <v>398</v>
      </c>
      <c r="P14" s="11">
        <f t="shared" si="2"/>
        <v>-5.0000000000000001E-3</v>
      </c>
    </row>
    <row r="15" spans="1:16" ht="20.100000000000001" customHeight="1">
      <c r="A15" s="16">
        <v>5</v>
      </c>
      <c r="B15" s="8" t="s">
        <v>6</v>
      </c>
      <c r="C15" s="16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16">
        <v>6</v>
      </c>
      <c r="B16" s="8" t="s">
        <v>7</v>
      </c>
      <c r="C16" s="16">
        <v>250</v>
      </c>
      <c r="D16" s="9">
        <v>158</v>
      </c>
      <c r="E16" s="9">
        <v>174</v>
      </c>
      <c r="F16" s="9">
        <v>256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2398</v>
      </c>
      <c r="O16" s="9">
        <f t="shared" si="1"/>
        <v>239.8</v>
      </c>
      <c r="P16" s="11">
        <f t="shared" si="2"/>
        <v>-4.0799999999999954E-2</v>
      </c>
    </row>
    <row r="17" spans="1:16" ht="20.100000000000001" customHeight="1">
      <c r="A17" s="16">
        <v>7</v>
      </c>
      <c r="B17" s="8" t="s">
        <v>8</v>
      </c>
      <c r="C17" s="16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6" ht="20.100000000000001" customHeight="1">
      <c r="A18" s="16">
        <v>8</v>
      </c>
      <c r="B18" s="8" t="s">
        <v>9</v>
      </c>
      <c r="C18" s="16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200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2000</v>
      </c>
      <c r="O18" s="9">
        <f t="shared" si="1"/>
        <v>200</v>
      </c>
      <c r="P18" s="11">
        <f t="shared" si="2"/>
        <v>0</v>
      </c>
    </row>
    <row r="19" spans="1:16" ht="20.100000000000001" customHeight="1">
      <c r="A19" s="16">
        <v>9</v>
      </c>
      <c r="B19" s="8" t="s">
        <v>10</v>
      </c>
      <c r="C19" s="16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6" ht="20.100000000000001" customHeight="1">
      <c r="A20" s="16">
        <v>10</v>
      </c>
      <c r="B20" s="8" t="s">
        <v>11</v>
      </c>
      <c r="C20" s="16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6" ht="20.100000000000001" customHeight="1">
      <c r="A21" s="16">
        <v>11</v>
      </c>
      <c r="B21" s="8" t="s">
        <v>12</v>
      </c>
      <c r="C21" s="16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6" ht="20.100000000000001" customHeight="1">
      <c r="A22" s="16">
        <v>12</v>
      </c>
      <c r="B22" s="8" t="s">
        <v>13</v>
      </c>
      <c r="C22" s="16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6" ht="20.100000000000001" customHeight="1">
      <c r="A23" s="16">
        <v>13</v>
      </c>
      <c r="B23" s="8" t="s">
        <v>14</v>
      </c>
      <c r="C23" s="16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1</v>
      </c>
      <c r="N23" s="9">
        <f t="shared" si="0"/>
        <v>10</v>
      </c>
      <c r="O23" s="9">
        <f t="shared" si="1"/>
        <v>1</v>
      </c>
      <c r="P23" s="11">
        <f t="shared" si="2"/>
        <v>0</v>
      </c>
    </row>
    <row r="24" spans="1:16" ht="20.100000000000001" customHeight="1">
      <c r="A24" s="16">
        <v>14</v>
      </c>
      <c r="B24" s="8" t="s">
        <v>31</v>
      </c>
      <c r="C24" s="17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470</v>
      </c>
      <c r="N24" s="9">
        <f t="shared" si="0"/>
        <v>4970</v>
      </c>
      <c r="O24" s="9">
        <f t="shared" si="1"/>
        <v>497</v>
      </c>
      <c r="P24" s="11">
        <f t="shared" si="2"/>
        <v>-6.0000000000000001E-3</v>
      </c>
    </row>
    <row r="25" spans="1:16" ht="20.100000000000001" customHeight="1">
      <c r="A25" s="16">
        <v>15</v>
      </c>
      <c r="B25" s="8" t="s">
        <v>15</v>
      </c>
      <c r="C25" s="16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194</v>
      </c>
      <c r="N25" s="9">
        <f t="shared" si="0"/>
        <v>805</v>
      </c>
      <c r="O25" s="9">
        <f t="shared" si="1"/>
        <v>80.5</v>
      </c>
      <c r="P25" s="11">
        <f t="shared" si="2"/>
        <v>0.15</v>
      </c>
    </row>
    <row r="26" spans="1:16" ht="20.100000000000001" customHeight="1">
      <c r="A26" s="16">
        <v>16</v>
      </c>
      <c r="B26" s="8" t="s">
        <v>16</v>
      </c>
      <c r="C26" s="16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6" ht="20.100000000000001" customHeight="1">
      <c r="A27" s="16">
        <v>17</v>
      </c>
      <c r="B27" s="8" t="s">
        <v>17</v>
      </c>
      <c r="C27" s="16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108</v>
      </c>
      <c r="N27" s="9">
        <f t="shared" si="0"/>
        <v>323</v>
      </c>
      <c r="O27" s="9">
        <f t="shared" si="1"/>
        <v>32.299999999999997</v>
      </c>
      <c r="P27" s="11">
        <f t="shared" si="2"/>
        <v>7.6666666666666577E-2</v>
      </c>
    </row>
    <row r="28" spans="1:16" ht="20.100000000000001" customHeight="1">
      <c r="A28" s="16">
        <v>18</v>
      </c>
      <c r="B28" s="8" t="s">
        <v>18</v>
      </c>
      <c r="C28" s="16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6" ht="20.100000000000001" customHeight="1">
      <c r="A29" s="16">
        <v>19</v>
      </c>
      <c r="B29" s="8" t="s">
        <v>30</v>
      </c>
      <c r="C29" s="16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6" ht="20.100000000000001" customHeight="1">
      <c r="A30" s="16">
        <v>20</v>
      </c>
      <c r="B30" s="8" t="s">
        <v>19</v>
      </c>
      <c r="C30" s="16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 t="shared" si="0"/>
        <v>104</v>
      </c>
      <c r="O30" s="9">
        <f t="shared" si="1"/>
        <v>10.4</v>
      </c>
      <c r="P30" s="23">
        <f t="shared" si="2"/>
        <v>4.0000000000000036E-2</v>
      </c>
    </row>
    <row r="31" spans="1:16" ht="20.100000000000001" customHeight="1">
      <c r="A31" s="16">
        <v>21</v>
      </c>
      <c r="B31" s="8" t="s">
        <v>20</v>
      </c>
      <c r="C31" s="16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0</v>
      </c>
      <c r="N31" s="9">
        <f t="shared" si="0"/>
        <v>100</v>
      </c>
      <c r="O31" s="9">
        <f t="shared" si="1"/>
        <v>10</v>
      </c>
      <c r="P31" s="11">
        <f t="shared" si="2"/>
        <v>-0.16666666666666666</v>
      </c>
    </row>
    <row r="32" spans="1:16" ht="20.100000000000001" customHeight="1">
      <c r="A32" s="16">
        <v>22</v>
      </c>
      <c r="B32" s="8" t="s">
        <v>21</v>
      </c>
      <c r="C32" s="16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16" ht="20.100000000000001" customHeight="1">
      <c r="A33" s="16">
        <v>23</v>
      </c>
      <c r="B33" s="8" t="s">
        <v>41</v>
      </c>
      <c r="C33" s="16">
        <v>0.2</v>
      </c>
      <c r="D33" s="9">
        <v>0</v>
      </c>
      <c r="E33" s="9">
        <v>1</v>
      </c>
      <c r="F33" s="9">
        <v>0</v>
      </c>
      <c r="G33" s="9">
        <v>1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16" ht="20.100000000000001" customHeight="1">
      <c r="A34" s="16">
        <v>24</v>
      </c>
      <c r="B34" s="8" t="s">
        <v>23</v>
      </c>
      <c r="C34" s="16">
        <v>2</v>
      </c>
      <c r="D34" s="9">
        <v>2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8</v>
      </c>
      <c r="O34" s="9">
        <f t="shared" si="1"/>
        <v>0.8</v>
      </c>
      <c r="P34" s="11">
        <f t="shared" si="2"/>
        <v>-0.6</v>
      </c>
    </row>
    <row r="35" spans="1:16" ht="20.100000000000001" customHeight="1">
      <c r="A35" s="16">
        <v>25</v>
      </c>
      <c r="B35" s="8" t="s">
        <v>24</v>
      </c>
      <c r="C35" s="16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16" ht="20.100000000000001" customHeight="1">
      <c r="A36" s="16">
        <v>26</v>
      </c>
      <c r="B36" s="8" t="s">
        <v>25</v>
      </c>
      <c r="C36" s="16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16" ht="20.100000000000001" customHeight="1">
      <c r="A37" s="16">
        <v>27</v>
      </c>
      <c r="B37" s="8" t="s">
        <v>26</v>
      </c>
      <c r="C37" s="16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16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16">
      <c r="G43" s="33" t="s">
        <v>52</v>
      </c>
      <c r="H43" s="34"/>
      <c r="I43" s="35"/>
      <c r="J43" s="36"/>
      <c r="K43" s="37"/>
      <c r="L43" s="37"/>
      <c r="M43" s="37"/>
    </row>
    <row r="44" spans="1:16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57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60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45054</v>
      </c>
      <c r="E10" s="10">
        <v>45055</v>
      </c>
      <c r="F10" s="10">
        <v>45056</v>
      </c>
      <c r="G10" s="10">
        <v>45057</v>
      </c>
      <c r="H10" s="10">
        <v>45058</v>
      </c>
      <c r="I10" s="10">
        <v>45059</v>
      </c>
      <c r="J10" s="10">
        <v>45060</v>
      </c>
      <c r="K10" s="10">
        <v>45061</v>
      </c>
      <c r="L10" s="10">
        <v>45062</v>
      </c>
      <c r="M10" s="10">
        <v>45063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368</v>
      </c>
      <c r="H11" s="9">
        <v>350</v>
      </c>
      <c r="I11" s="9">
        <v>350</v>
      </c>
      <c r="J11" s="9">
        <v>350</v>
      </c>
      <c r="K11" s="9">
        <v>368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80</v>
      </c>
      <c r="F12" s="14">
        <v>15</v>
      </c>
      <c r="G12" s="14">
        <v>30</v>
      </c>
      <c r="H12" s="14">
        <v>30</v>
      </c>
      <c r="I12" s="14">
        <v>15</v>
      </c>
      <c r="J12" s="14">
        <v>80</v>
      </c>
      <c r="K12" s="14">
        <v>30</v>
      </c>
      <c r="L12" s="14">
        <v>80</v>
      </c>
      <c r="M12" s="14">
        <v>0</v>
      </c>
      <c r="N12" s="14">
        <f t="shared" ref="N12:N37" si="0">D12+E12+F12+G12+H12+I12+J12+K12+L12+M12</f>
        <v>390</v>
      </c>
      <c r="O12" s="14">
        <f t="shared" ref="O12:O37" si="1">N12/10</f>
        <v>39</v>
      </c>
      <c r="P12" s="15">
        <f t="shared" ref="P12:P37" si="2">(O12-C12)/C12</f>
        <v>0.11428571428571428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45</v>
      </c>
      <c r="E13" s="9">
        <v>185.8</v>
      </c>
      <c r="F13" s="9">
        <v>72</v>
      </c>
      <c r="G13" s="9">
        <v>110.8</v>
      </c>
      <c r="H13" s="9">
        <v>110.8</v>
      </c>
      <c r="I13" s="9">
        <v>110.8</v>
      </c>
      <c r="J13" s="9">
        <v>125</v>
      </c>
      <c r="K13" s="9">
        <v>105</v>
      </c>
      <c r="L13" s="9">
        <v>83</v>
      </c>
      <c r="M13" s="9">
        <v>45</v>
      </c>
      <c r="N13" s="9">
        <f t="shared" si="0"/>
        <v>993.19999999999993</v>
      </c>
      <c r="O13" s="9">
        <f t="shared" si="1"/>
        <v>99.32</v>
      </c>
      <c r="P13" s="11">
        <f t="shared" si="2"/>
        <v>0.32426666666666659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410</v>
      </c>
      <c r="E14" s="9">
        <v>410</v>
      </c>
      <c r="F14" s="9">
        <v>410</v>
      </c>
      <c r="G14" s="9">
        <v>410</v>
      </c>
      <c r="H14" s="9">
        <v>410</v>
      </c>
      <c r="I14" s="9">
        <v>410</v>
      </c>
      <c r="J14" s="9">
        <v>410</v>
      </c>
      <c r="K14" s="9">
        <v>310</v>
      </c>
      <c r="L14" s="9">
        <v>410</v>
      </c>
      <c r="M14" s="9">
        <v>410</v>
      </c>
      <c r="N14" s="9">
        <f t="shared" si="0"/>
        <v>4000</v>
      </c>
      <c r="O14" s="9">
        <f t="shared" si="1"/>
        <v>400</v>
      </c>
      <c r="P14" s="11">
        <f t="shared" si="2"/>
        <v>0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392</v>
      </c>
      <c r="E15" s="9">
        <v>450</v>
      </c>
      <c r="F15" s="9">
        <v>659</v>
      </c>
      <c r="G15" s="9">
        <v>292</v>
      </c>
      <c r="H15" s="9">
        <v>452</v>
      </c>
      <c r="I15" s="9">
        <v>562</v>
      </c>
      <c r="J15" s="9">
        <v>496</v>
      </c>
      <c r="K15" s="9">
        <v>582</v>
      </c>
      <c r="L15" s="9">
        <v>350</v>
      </c>
      <c r="M15" s="9">
        <v>742</v>
      </c>
      <c r="N15" s="9">
        <f t="shared" si="0"/>
        <v>4977</v>
      </c>
      <c r="O15" s="9">
        <f t="shared" si="1"/>
        <v>497.7</v>
      </c>
      <c r="P15" s="11">
        <f t="shared" si="2"/>
        <v>5.8936170212765933E-2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159</v>
      </c>
      <c r="E16" s="9">
        <v>175</v>
      </c>
      <c r="F16" s="9">
        <v>288</v>
      </c>
      <c r="G16" s="9">
        <v>241</v>
      </c>
      <c r="H16" s="9">
        <v>246</v>
      </c>
      <c r="I16" s="9">
        <v>331</v>
      </c>
      <c r="J16" s="9">
        <v>195</v>
      </c>
      <c r="K16" s="9">
        <v>219</v>
      </c>
      <c r="L16" s="9">
        <v>285</v>
      </c>
      <c r="M16" s="9">
        <v>258</v>
      </c>
      <c r="N16" s="9">
        <f t="shared" si="0"/>
        <v>2397</v>
      </c>
      <c r="O16" s="9">
        <f t="shared" si="1"/>
        <v>239.7</v>
      </c>
      <c r="P16" s="11">
        <f t="shared" si="2"/>
        <v>-4.1200000000000042E-2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195</v>
      </c>
      <c r="K18" s="9">
        <v>190</v>
      </c>
      <c r="L18" s="9">
        <v>190</v>
      </c>
      <c r="M18" s="9">
        <v>195</v>
      </c>
      <c r="N18" s="9">
        <f t="shared" si="0"/>
        <v>1966</v>
      </c>
      <c r="O18" s="9">
        <f t="shared" si="1"/>
        <v>196.6</v>
      </c>
      <c r="P18" s="11">
        <f t="shared" si="2"/>
        <v>-1.7000000000000029E-2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43</v>
      </c>
      <c r="E19" s="9">
        <v>47</v>
      </c>
      <c r="F19" s="9">
        <v>30</v>
      </c>
      <c r="G19" s="9">
        <v>30</v>
      </c>
      <c r="H19" s="9">
        <v>30</v>
      </c>
      <c r="I19" s="9">
        <v>40</v>
      </c>
      <c r="J19" s="9">
        <v>30</v>
      </c>
      <c r="K19" s="9">
        <v>30</v>
      </c>
      <c r="L19" s="9">
        <v>40</v>
      </c>
      <c r="M19" s="9">
        <v>30</v>
      </c>
      <c r="N19" s="9">
        <f t="shared" si="0"/>
        <v>350</v>
      </c>
      <c r="O19" s="9">
        <f t="shared" si="1"/>
        <v>35</v>
      </c>
      <c r="P19" s="11">
        <f t="shared" si="2"/>
        <v>0.4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0.5</v>
      </c>
      <c r="H23" s="9">
        <v>2</v>
      </c>
      <c r="I23" s="9">
        <v>1.5</v>
      </c>
      <c r="J23" s="9">
        <v>1.2</v>
      </c>
      <c r="K23" s="9">
        <v>0</v>
      </c>
      <c r="L23" s="9">
        <v>0.5</v>
      </c>
      <c r="M23" s="9">
        <v>1.5</v>
      </c>
      <c r="N23" s="9">
        <f t="shared" si="0"/>
        <v>11.2</v>
      </c>
      <c r="O23" s="9">
        <f t="shared" si="1"/>
        <v>1.1199999999999999</v>
      </c>
      <c r="P23" s="11">
        <f t="shared" si="2"/>
        <v>0.11999999999999988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490</v>
      </c>
      <c r="E24" s="9">
        <v>445</v>
      </c>
      <c r="F24" s="9">
        <v>445</v>
      </c>
      <c r="G24" s="9">
        <v>450</v>
      </c>
      <c r="H24" s="9">
        <v>470</v>
      </c>
      <c r="I24" s="9">
        <v>420</v>
      </c>
      <c r="J24" s="9">
        <v>416</v>
      </c>
      <c r="K24" s="9">
        <v>410</v>
      </c>
      <c r="L24" s="9">
        <v>410</v>
      </c>
      <c r="M24" s="9">
        <v>395</v>
      </c>
      <c r="N24" s="9">
        <f t="shared" si="0"/>
        <v>4351</v>
      </c>
      <c r="O24" s="9">
        <f t="shared" si="1"/>
        <v>435.1</v>
      </c>
      <c r="P24" s="11">
        <f t="shared" si="2"/>
        <v>-0.12979999999999994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221</v>
      </c>
      <c r="G25" s="9">
        <v>219</v>
      </c>
      <c r="H25" s="9">
        <v>0</v>
      </c>
      <c r="I25" s="9">
        <v>201</v>
      </c>
      <c r="J25" s="9">
        <v>0</v>
      </c>
      <c r="K25" s="9">
        <v>0</v>
      </c>
      <c r="L25" s="9">
        <v>0</v>
      </c>
      <c r="M25" s="9">
        <v>189</v>
      </c>
      <c r="N25" s="9">
        <f t="shared" si="0"/>
        <v>830</v>
      </c>
      <c r="O25" s="9">
        <f t="shared" si="1"/>
        <v>83</v>
      </c>
      <c r="P25" s="11">
        <f t="shared" si="2"/>
        <v>0.18571428571428572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40</v>
      </c>
      <c r="F26" s="9">
        <v>150</v>
      </c>
      <c r="G26" s="9">
        <v>150</v>
      </c>
      <c r="H26" s="9">
        <v>150</v>
      </c>
      <c r="I26" s="9">
        <v>150</v>
      </c>
      <c r="J26" s="9">
        <v>150</v>
      </c>
      <c r="K26" s="9">
        <v>180</v>
      </c>
      <c r="L26" s="9">
        <v>40</v>
      </c>
      <c r="M26" s="9">
        <v>150</v>
      </c>
      <c r="N26" s="9">
        <f t="shared" si="0"/>
        <v>1420</v>
      </c>
      <c r="O26" s="9">
        <f t="shared" si="1"/>
        <v>142</v>
      </c>
      <c r="P26" s="11">
        <f t="shared" si="2"/>
        <v>0.42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126</v>
      </c>
      <c r="F27" s="9">
        <v>0</v>
      </c>
      <c r="G27" s="9">
        <v>0</v>
      </c>
      <c r="H27" s="9">
        <v>0</v>
      </c>
      <c r="I27" s="9">
        <v>121</v>
      </c>
      <c r="J27" s="9">
        <v>0</v>
      </c>
      <c r="K27" s="9">
        <v>125</v>
      </c>
      <c r="L27" s="9">
        <v>0</v>
      </c>
      <c r="M27" s="9">
        <v>127</v>
      </c>
      <c r="N27" s="9">
        <f t="shared" si="0"/>
        <v>499</v>
      </c>
      <c r="O27" s="9">
        <f t="shared" si="1"/>
        <v>49.9</v>
      </c>
      <c r="P27" s="11">
        <f t="shared" si="2"/>
        <v>0.66333333333333333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150</v>
      </c>
      <c r="F28" s="9">
        <v>0</v>
      </c>
      <c r="G28" s="9">
        <v>145</v>
      </c>
      <c r="H28" s="9">
        <v>150</v>
      </c>
      <c r="I28" s="9">
        <v>0</v>
      </c>
      <c r="J28" s="9">
        <v>147</v>
      </c>
      <c r="K28" s="9">
        <v>0</v>
      </c>
      <c r="L28" s="9">
        <v>163</v>
      </c>
      <c r="M28" s="9">
        <v>0</v>
      </c>
      <c r="N28" s="9">
        <f t="shared" si="0"/>
        <v>755</v>
      </c>
      <c r="O28" s="9">
        <f t="shared" si="1"/>
        <v>75.5</v>
      </c>
      <c r="P28" s="11">
        <f t="shared" si="2"/>
        <v>-0.31363636363636366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104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112</v>
      </c>
      <c r="M29" s="9">
        <v>0</v>
      </c>
      <c r="N29" s="9">
        <f t="shared" si="0"/>
        <v>216</v>
      </c>
      <c r="O29" s="9">
        <f t="shared" si="1"/>
        <v>21.6</v>
      </c>
      <c r="P29" s="11">
        <f t="shared" si="2"/>
        <v>-0.13599999999999995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10</v>
      </c>
      <c r="E30" s="9">
        <v>7</v>
      </c>
      <c r="F30" s="9">
        <v>7</v>
      </c>
      <c r="G30" s="9">
        <v>7</v>
      </c>
      <c r="H30" s="9">
        <v>12</v>
      </c>
      <c r="I30" s="9">
        <v>13</v>
      </c>
      <c r="J30" s="9">
        <v>0</v>
      </c>
      <c r="K30" s="9">
        <v>12</v>
      </c>
      <c r="L30" s="9">
        <v>0</v>
      </c>
      <c r="M30" s="9">
        <v>19</v>
      </c>
      <c r="N30" s="9">
        <f>D30+E30+F30+G30+H30+I30+J30+K30+L30+M30</f>
        <v>87</v>
      </c>
      <c r="O30" s="9">
        <f>N30/10</f>
        <v>8.6999999999999993</v>
      </c>
      <c r="P30" s="24">
        <f>(O30-C30)/C30</f>
        <v>-0.13000000000000006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0"/>
        <v>0</v>
      </c>
      <c r="O31" s="9">
        <f t="shared" si="1"/>
        <v>0</v>
      </c>
      <c r="P31" s="11">
        <f t="shared" si="2"/>
        <v>-1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2</v>
      </c>
      <c r="E33" s="9">
        <v>0</v>
      </c>
      <c r="F33" s="9">
        <v>2</v>
      </c>
      <c r="G33" s="9">
        <v>0</v>
      </c>
      <c r="H33" s="9">
        <v>0</v>
      </c>
      <c r="I33" s="9">
        <v>0</v>
      </c>
      <c r="J33" s="9">
        <v>0</v>
      </c>
      <c r="K33" s="9">
        <v>2</v>
      </c>
      <c r="L33" s="9">
        <v>0</v>
      </c>
      <c r="M33" s="9">
        <v>2</v>
      </c>
      <c r="N33" s="9">
        <f t="shared" si="0"/>
        <v>8</v>
      </c>
      <c r="O33" s="9">
        <f t="shared" si="1"/>
        <v>0.8</v>
      </c>
      <c r="P33" s="11">
        <f t="shared" si="2"/>
        <v>3.0000000000000004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2</v>
      </c>
      <c r="F34" s="9">
        <v>0</v>
      </c>
      <c r="G34" s="9">
        <v>2</v>
      </c>
      <c r="H34" s="9">
        <v>0</v>
      </c>
      <c r="I34" s="9">
        <v>2</v>
      </c>
      <c r="J34" s="9">
        <v>0</v>
      </c>
      <c r="K34" s="9">
        <v>0</v>
      </c>
      <c r="L34" s="9">
        <v>2</v>
      </c>
      <c r="M34" s="9">
        <v>0</v>
      </c>
      <c r="N34" s="9">
        <f t="shared" si="0"/>
        <v>8</v>
      </c>
      <c r="O34" s="9">
        <f t="shared" si="1"/>
        <v>0.8</v>
      </c>
      <c r="P34" s="11">
        <f t="shared" si="2"/>
        <v>-0.6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4</v>
      </c>
      <c r="F37" s="9">
        <v>0</v>
      </c>
      <c r="G37" s="9">
        <v>0</v>
      </c>
      <c r="H37" s="9">
        <v>0</v>
      </c>
      <c r="I37" s="9">
        <v>0</v>
      </c>
      <c r="J37" s="9">
        <v>4</v>
      </c>
      <c r="K37" s="9">
        <v>0</v>
      </c>
      <c r="L37" s="9">
        <v>4</v>
      </c>
      <c r="M37" s="9">
        <v>0</v>
      </c>
      <c r="N37" s="9">
        <f t="shared" si="0"/>
        <v>12</v>
      </c>
      <c r="O37" s="9">
        <f t="shared" si="1"/>
        <v>1.2</v>
      </c>
      <c r="P37" s="23">
        <f t="shared" si="2"/>
        <v>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59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45064</v>
      </c>
      <c r="E10" s="10">
        <v>45065</v>
      </c>
      <c r="F10" s="10">
        <v>45066</v>
      </c>
      <c r="G10" s="10">
        <v>45067</v>
      </c>
      <c r="H10" s="10">
        <v>45068</v>
      </c>
      <c r="I10" s="10">
        <v>45069</v>
      </c>
      <c r="J10" s="10">
        <v>45070</v>
      </c>
      <c r="K10" s="10">
        <v>45071</v>
      </c>
      <c r="L10" s="10">
        <v>45072</v>
      </c>
      <c r="M10" s="10">
        <v>45073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3500</v>
      </c>
      <c r="O11" s="9">
        <f>N11/10</f>
        <v>350</v>
      </c>
      <c r="P11" s="11">
        <f>(O11-C11)/C11</f>
        <v>0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30</v>
      </c>
      <c r="F12" s="14">
        <v>30</v>
      </c>
      <c r="G12" s="14">
        <v>80</v>
      </c>
      <c r="H12" s="14">
        <v>30</v>
      </c>
      <c r="I12" s="14">
        <v>30</v>
      </c>
      <c r="J12" s="14">
        <v>80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400</v>
      </c>
      <c r="O12" s="14">
        <f t="shared" ref="O12:O37" si="1">N12/10</f>
        <v>40</v>
      </c>
      <c r="P12" s="15">
        <f t="shared" ref="P12:P37" si="2">(O12-C12)/C12</f>
        <v>0.14285714285714285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68</v>
      </c>
      <c r="E13" s="9">
        <v>107.8</v>
      </c>
      <c r="F13" s="9">
        <v>95</v>
      </c>
      <c r="G13" s="9">
        <v>110.8</v>
      </c>
      <c r="H13" s="9">
        <v>110.8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943.2</v>
      </c>
      <c r="O13" s="9">
        <f t="shared" si="1"/>
        <v>94.320000000000007</v>
      </c>
      <c r="P13" s="11">
        <f t="shared" si="2"/>
        <v>0.25760000000000011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410</v>
      </c>
      <c r="E14" s="9">
        <v>450</v>
      </c>
      <c r="F14" s="9">
        <v>150</v>
      </c>
      <c r="G14" s="9">
        <v>410</v>
      </c>
      <c r="H14" s="9">
        <v>410</v>
      </c>
      <c r="I14" s="9">
        <v>410</v>
      </c>
      <c r="J14" s="9">
        <v>410</v>
      </c>
      <c r="K14" s="9">
        <v>440</v>
      </c>
      <c r="L14" s="9">
        <v>410</v>
      </c>
      <c r="M14" s="9">
        <v>410</v>
      </c>
      <c r="N14" s="9">
        <f t="shared" si="0"/>
        <v>3910</v>
      </c>
      <c r="O14" s="9">
        <f t="shared" si="1"/>
        <v>391</v>
      </c>
      <c r="P14" s="11">
        <f t="shared" si="2"/>
        <v>-2.2499999999999999E-2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440</v>
      </c>
      <c r="E15" s="9">
        <v>380</v>
      </c>
      <c r="F15" s="9">
        <v>380</v>
      </c>
      <c r="G15" s="9">
        <v>500</v>
      </c>
      <c r="H15" s="9">
        <v>440</v>
      </c>
      <c r="I15" s="9">
        <v>380</v>
      </c>
      <c r="J15" s="9">
        <v>600</v>
      </c>
      <c r="K15" s="9">
        <v>380</v>
      </c>
      <c r="L15" s="9">
        <v>590</v>
      </c>
      <c r="M15" s="9">
        <v>450</v>
      </c>
      <c r="N15" s="9">
        <f t="shared" si="0"/>
        <v>4540</v>
      </c>
      <c r="O15" s="9">
        <f t="shared" si="1"/>
        <v>454</v>
      </c>
      <c r="P15" s="11">
        <f t="shared" si="2"/>
        <v>-3.4042553191489362E-2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218</v>
      </c>
      <c r="E16" s="9">
        <v>275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2473</v>
      </c>
      <c r="O16" s="9">
        <f t="shared" si="1"/>
        <v>247.3</v>
      </c>
      <c r="P16" s="11">
        <f t="shared" si="2"/>
        <v>-1.0799999999999954E-2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186</v>
      </c>
      <c r="J18" s="9">
        <v>210</v>
      </c>
      <c r="K18" s="9">
        <v>186</v>
      </c>
      <c r="L18" s="9">
        <v>205</v>
      </c>
      <c r="M18" s="9">
        <v>205</v>
      </c>
      <c r="N18" s="9">
        <f t="shared" si="0"/>
        <v>2002</v>
      </c>
      <c r="O18" s="9">
        <f t="shared" si="1"/>
        <v>200.2</v>
      </c>
      <c r="P18" s="11">
        <f t="shared" si="2"/>
        <v>9.9999999999994321E-4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25</v>
      </c>
      <c r="E19" s="9">
        <v>50</v>
      </c>
      <c r="F19" s="9">
        <v>25</v>
      </c>
      <c r="G19" s="9">
        <v>25</v>
      </c>
      <c r="H19" s="9">
        <v>25</v>
      </c>
      <c r="I19" s="9">
        <v>25</v>
      </c>
      <c r="J19" s="9">
        <v>25</v>
      </c>
      <c r="K19" s="9">
        <v>25</v>
      </c>
      <c r="L19" s="9">
        <v>50</v>
      </c>
      <c r="M19" s="9">
        <v>25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2</v>
      </c>
      <c r="E23" s="9">
        <v>1.5</v>
      </c>
      <c r="F23" s="9">
        <v>0.5</v>
      </c>
      <c r="G23" s="9">
        <v>2</v>
      </c>
      <c r="H23" s="9">
        <v>1</v>
      </c>
      <c r="I23" s="9">
        <v>1</v>
      </c>
      <c r="J23" s="9">
        <v>2</v>
      </c>
      <c r="K23" s="9">
        <v>0.5</v>
      </c>
      <c r="L23" s="9">
        <v>0.5</v>
      </c>
      <c r="M23" s="9">
        <v>0</v>
      </c>
      <c r="N23" s="9">
        <f t="shared" si="0"/>
        <v>11</v>
      </c>
      <c r="O23" s="9">
        <f t="shared" si="1"/>
        <v>1.1000000000000001</v>
      </c>
      <c r="P23" s="11">
        <f t="shared" si="2"/>
        <v>0.10000000000000009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512</v>
      </c>
      <c r="F24" s="9">
        <v>512</v>
      </c>
      <c r="G24" s="9">
        <v>499</v>
      </c>
      <c r="H24" s="9">
        <v>487</v>
      </c>
      <c r="I24" s="9">
        <v>488</v>
      </c>
      <c r="J24" s="9">
        <v>499</v>
      </c>
      <c r="K24" s="9">
        <v>511</v>
      </c>
      <c r="L24" s="9">
        <v>512</v>
      </c>
      <c r="M24" s="9">
        <v>512</v>
      </c>
      <c r="N24" s="9">
        <f t="shared" si="0"/>
        <v>5032</v>
      </c>
      <c r="O24" s="9">
        <f t="shared" si="1"/>
        <v>503.2</v>
      </c>
      <c r="P24" s="11">
        <f t="shared" si="2"/>
        <v>6.3999999999999769E-3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205</v>
      </c>
      <c r="E25" s="9">
        <v>205</v>
      </c>
      <c r="F25" s="9">
        <v>0</v>
      </c>
      <c r="G25" s="9">
        <v>187</v>
      </c>
      <c r="H25" s="9">
        <v>0</v>
      </c>
      <c r="I25" s="9">
        <v>0</v>
      </c>
      <c r="J25" s="9">
        <v>0</v>
      </c>
      <c r="K25" s="9">
        <v>186</v>
      </c>
      <c r="L25" s="9">
        <v>193</v>
      </c>
      <c r="M25" s="9">
        <v>0</v>
      </c>
      <c r="N25" s="9">
        <f t="shared" si="0"/>
        <v>976</v>
      </c>
      <c r="O25" s="9">
        <f t="shared" si="1"/>
        <v>97.6</v>
      </c>
      <c r="P25" s="11">
        <f t="shared" si="2"/>
        <v>0.39428571428571418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180</v>
      </c>
      <c r="E26" s="9">
        <v>150</v>
      </c>
      <c r="F26" s="9">
        <v>150</v>
      </c>
      <c r="G26" s="9">
        <v>260</v>
      </c>
      <c r="H26" s="9">
        <v>150</v>
      </c>
      <c r="I26" s="9">
        <v>150</v>
      </c>
      <c r="J26" s="9">
        <v>180</v>
      </c>
      <c r="K26" s="9">
        <v>40</v>
      </c>
      <c r="L26" s="9">
        <v>180</v>
      </c>
      <c r="M26" s="9">
        <v>150</v>
      </c>
      <c r="N26" s="9">
        <f t="shared" si="0"/>
        <v>1590</v>
      </c>
      <c r="O26" s="9">
        <f t="shared" si="1"/>
        <v>159</v>
      </c>
      <c r="P26" s="11">
        <f t="shared" si="2"/>
        <v>0.59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113</v>
      </c>
      <c r="K27" s="9">
        <v>0</v>
      </c>
      <c r="L27" s="9">
        <v>110</v>
      </c>
      <c r="M27" s="9">
        <v>0</v>
      </c>
      <c r="N27" s="9">
        <f t="shared" si="0"/>
        <v>223</v>
      </c>
      <c r="O27" s="9">
        <f t="shared" si="1"/>
        <v>22.3</v>
      </c>
      <c r="P27" s="11">
        <f t="shared" si="2"/>
        <v>-0.25666666666666665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169</v>
      </c>
      <c r="E28" s="9">
        <v>173</v>
      </c>
      <c r="F28" s="9">
        <v>0</v>
      </c>
      <c r="G28" s="9">
        <v>0</v>
      </c>
      <c r="H28" s="9">
        <v>181</v>
      </c>
      <c r="I28" s="9">
        <v>159</v>
      </c>
      <c r="J28" s="9">
        <v>185</v>
      </c>
      <c r="K28" s="9">
        <v>198</v>
      </c>
      <c r="L28" s="9">
        <v>0</v>
      </c>
      <c r="M28" s="9">
        <v>0</v>
      </c>
      <c r="N28" s="9">
        <f t="shared" si="0"/>
        <v>1065</v>
      </c>
      <c r="O28" s="9">
        <f t="shared" si="1"/>
        <v>106.5</v>
      </c>
      <c r="P28" s="11">
        <f t="shared" si="2"/>
        <v>-3.1818181818181815E-2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157</v>
      </c>
      <c r="G29" s="9">
        <v>0</v>
      </c>
      <c r="H29" s="9">
        <v>0</v>
      </c>
      <c r="I29" s="9">
        <v>0</v>
      </c>
      <c r="J29" s="9">
        <v>0</v>
      </c>
      <c r="K29" s="9">
        <v>121</v>
      </c>
      <c r="L29" s="9">
        <v>0</v>
      </c>
      <c r="M29" s="9">
        <v>0</v>
      </c>
      <c r="N29" s="9">
        <f t="shared" si="0"/>
        <v>278</v>
      </c>
      <c r="O29" s="9">
        <f t="shared" si="1"/>
        <v>27.8</v>
      </c>
      <c r="P29" s="11">
        <f t="shared" si="2"/>
        <v>0.11200000000000003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20</v>
      </c>
      <c r="E30" s="9">
        <v>20</v>
      </c>
      <c r="F30" s="9">
        <v>0</v>
      </c>
      <c r="G30" s="9">
        <v>9</v>
      </c>
      <c r="H30" s="9">
        <v>19</v>
      </c>
      <c r="I30" s="9">
        <v>9</v>
      </c>
      <c r="J30" s="9">
        <v>20</v>
      </c>
      <c r="K30" s="9">
        <v>0</v>
      </c>
      <c r="L30" s="9">
        <v>0</v>
      </c>
      <c r="M30" s="9">
        <v>0</v>
      </c>
      <c r="N30" s="9">
        <f>D30+E30+F30+G30+H30+I30+J30+K30+L30+M30</f>
        <v>97</v>
      </c>
      <c r="O30" s="9">
        <f>N30/10</f>
        <v>9.6999999999999993</v>
      </c>
      <c r="P30" s="24">
        <f>(O30-C30)/C30</f>
        <v>-3.0000000000000072E-2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20</v>
      </c>
      <c r="G31" s="9">
        <v>20</v>
      </c>
      <c r="H31" s="9">
        <v>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1</v>
      </c>
      <c r="M33" s="9">
        <v>1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2</v>
      </c>
      <c r="E34" s="9">
        <v>0</v>
      </c>
      <c r="F34" s="9">
        <v>2</v>
      </c>
      <c r="G34" s="9">
        <v>2</v>
      </c>
      <c r="H34" s="9">
        <v>2</v>
      </c>
      <c r="I34" s="9">
        <v>0</v>
      </c>
      <c r="J34" s="9">
        <v>0</v>
      </c>
      <c r="K34" s="9">
        <v>2</v>
      </c>
      <c r="L34" s="9">
        <v>0</v>
      </c>
      <c r="M34" s="9">
        <v>2</v>
      </c>
      <c r="N34" s="9">
        <f t="shared" si="0"/>
        <v>12</v>
      </c>
      <c r="O34" s="9">
        <f t="shared" si="1"/>
        <v>1.2</v>
      </c>
      <c r="P34" s="11">
        <f t="shared" si="2"/>
        <v>-0.4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0</v>
      </c>
      <c r="J37" s="9">
        <v>4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view="pageBreakPreview" zoomScale="60" workbookViewId="0">
      <selection activeCell="D6" sqref="D6:AG9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55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94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45044</v>
      </c>
      <c r="E10" s="10">
        <v>45045</v>
      </c>
      <c r="F10" s="10">
        <v>45046</v>
      </c>
      <c r="G10" s="10">
        <v>45047</v>
      </c>
      <c r="H10" s="10">
        <v>45048</v>
      </c>
      <c r="I10" s="10">
        <v>45049</v>
      </c>
      <c r="J10" s="10">
        <v>45050</v>
      </c>
      <c r="K10" s="10">
        <v>45051</v>
      </c>
      <c r="L10" s="10">
        <v>45052</v>
      </c>
      <c r="M10" s="10">
        <v>45053</v>
      </c>
      <c r="N10" s="10">
        <v>45054</v>
      </c>
      <c r="O10" s="10">
        <v>45055</v>
      </c>
      <c r="P10" s="10">
        <v>45056</v>
      </c>
      <c r="Q10" s="10">
        <v>45057</v>
      </c>
      <c r="R10" s="10">
        <v>45058</v>
      </c>
      <c r="S10" s="10">
        <v>45059</v>
      </c>
      <c r="T10" s="10">
        <v>45060</v>
      </c>
      <c r="U10" s="10">
        <v>45061</v>
      </c>
      <c r="V10" s="10">
        <v>45062</v>
      </c>
      <c r="W10" s="10">
        <v>45063</v>
      </c>
      <c r="X10" s="10">
        <v>45064</v>
      </c>
      <c r="Y10" s="10">
        <v>45065</v>
      </c>
      <c r="Z10" s="10">
        <v>45066</v>
      </c>
      <c r="AA10" s="10">
        <v>45067</v>
      </c>
      <c r="AB10" s="10">
        <v>45068</v>
      </c>
      <c r="AC10" s="10">
        <v>45069</v>
      </c>
      <c r="AD10" s="10">
        <v>45070</v>
      </c>
      <c r="AE10" s="10">
        <v>45071</v>
      </c>
      <c r="AF10" s="10">
        <v>45072</v>
      </c>
      <c r="AG10" s="10">
        <v>45073</v>
      </c>
      <c r="AH10" s="50"/>
      <c r="AI10" s="53"/>
      <c r="AJ10" s="50"/>
    </row>
    <row r="11" spans="1:3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368</v>
      </c>
      <c r="R11" s="9">
        <v>350</v>
      </c>
      <c r="S11" s="9">
        <v>350</v>
      </c>
      <c r="T11" s="9">
        <v>350</v>
      </c>
      <c r="U11" s="9">
        <v>368</v>
      </c>
      <c r="V11" s="9">
        <v>350</v>
      </c>
      <c r="W11" s="9">
        <v>350</v>
      </c>
      <c r="X11" s="9">
        <v>350</v>
      </c>
      <c r="Y11" s="9">
        <v>350</v>
      </c>
      <c r="Z11" s="9">
        <v>350</v>
      </c>
      <c r="AA11" s="9">
        <v>350</v>
      </c>
      <c r="AB11" s="9">
        <v>350</v>
      </c>
      <c r="AC11" s="9">
        <v>350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10572</v>
      </c>
      <c r="AI11" s="9">
        <f>AH11/30</f>
        <v>352.4</v>
      </c>
      <c r="AJ11" s="11">
        <f t="shared" ref="AJ11:AJ37" si="0">(AI11-C11)/C11</f>
        <v>6.8571428571427926E-3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v>30</v>
      </c>
      <c r="O12" s="14">
        <v>80</v>
      </c>
      <c r="P12" s="14">
        <v>15</v>
      </c>
      <c r="Q12" s="14">
        <v>30</v>
      </c>
      <c r="R12" s="14">
        <v>30</v>
      </c>
      <c r="S12" s="14">
        <v>15</v>
      </c>
      <c r="T12" s="14">
        <v>80</v>
      </c>
      <c r="U12" s="14">
        <v>30</v>
      </c>
      <c r="V12" s="14">
        <v>80</v>
      </c>
      <c r="W12" s="14">
        <v>0</v>
      </c>
      <c r="X12" s="14">
        <v>30</v>
      </c>
      <c r="Y12" s="14">
        <v>30</v>
      </c>
      <c r="Z12" s="14">
        <v>30</v>
      </c>
      <c r="AA12" s="14">
        <v>80</v>
      </c>
      <c r="AB12" s="14">
        <v>30</v>
      </c>
      <c r="AC12" s="14">
        <v>30</v>
      </c>
      <c r="AD12" s="14">
        <v>80</v>
      </c>
      <c r="AE12" s="14">
        <v>30</v>
      </c>
      <c r="AF12" s="14">
        <v>30</v>
      </c>
      <c r="AG12" s="14">
        <v>30</v>
      </c>
      <c r="AH12" s="9">
        <f>SUM(D12:AG12)</f>
        <v>1115</v>
      </c>
      <c r="AI12" s="9">
        <f t="shared" ref="AI12:AI37" si="1">AH12/30</f>
        <v>37.166666666666664</v>
      </c>
      <c r="AJ12" s="15">
        <f t="shared" si="0"/>
        <v>6.1904761904761837E-2</v>
      </c>
    </row>
    <row r="13" spans="1:3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45</v>
      </c>
      <c r="O13" s="9">
        <v>185.8</v>
      </c>
      <c r="P13" s="9">
        <v>72</v>
      </c>
      <c r="Q13" s="9">
        <v>110.8</v>
      </c>
      <c r="R13" s="9">
        <v>110.8</v>
      </c>
      <c r="S13" s="9">
        <v>110.8</v>
      </c>
      <c r="T13" s="9">
        <v>125</v>
      </c>
      <c r="U13" s="9">
        <v>105</v>
      </c>
      <c r="V13" s="9">
        <v>83</v>
      </c>
      <c r="W13" s="9">
        <v>45</v>
      </c>
      <c r="X13" s="9">
        <v>68</v>
      </c>
      <c r="Y13" s="9">
        <v>107.8</v>
      </c>
      <c r="Z13" s="9">
        <v>95</v>
      </c>
      <c r="AA13" s="9">
        <v>110.8</v>
      </c>
      <c r="AB13" s="9">
        <v>110.8</v>
      </c>
      <c r="AC13" s="9">
        <v>95</v>
      </c>
      <c r="AD13" s="9">
        <v>83</v>
      </c>
      <c r="AE13" s="9">
        <v>98</v>
      </c>
      <c r="AF13" s="9">
        <v>42</v>
      </c>
      <c r="AG13" s="9">
        <v>132.80000000000001</v>
      </c>
      <c r="AH13" s="9">
        <f t="shared" ref="AH13:AH37" si="2">SUM(D13:AG13)</f>
        <v>2780.8</v>
      </c>
      <c r="AI13" s="9">
        <f t="shared" si="1"/>
        <v>92.693333333333342</v>
      </c>
      <c r="AJ13" s="11">
        <f t="shared" si="0"/>
        <v>0.23591111111111124</v>
      </c>
    </row>
    <row r="14" spans="1:3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v>410</v>
      </c>
      <c r="O14" s="9">
        <v>410</v>
      </c>
      <c r="P14" s="9">
        <v>410</v>
      </c>
      <c r="Q14" s="9">
        <v>410</v>
      </c>
      <c r="R14" s="9">
        <v>410</v>
      </c>
      <c r="S14" s="9">
        <v>410</v>
      </c>
      <c r="T14" s="9">
        <v>410</v>
      </c>
      <c r="U14" s="9">
        <v>310</v>
      </c>
      <c r="V14" s="9">
        <v>410</v>
      </c>
      <c r="W14" s="9">
        <v>410</v>
      </c>
      <c r="X14" s="9">
        <v>410</v>
      </c>
      <c r="Y14" s="9">
        <v>450</v>
      </c>
      <c r="Z14" s="9">
        <v>150</v>
      </c>
      <c r="AA14" s="9">
        <v>410</v>
      </c>
      <c r="AB14" s="9">
        <v>410</v>
      </c>
      <c r="AC14" s="9">
        <v>410</v>
      </c>
      <c r="AD14" s="9">
        <v>410</v>
      </c>
      <c r="AE14" s="9">
        <v>440</v>
      </c>
      <c r="AF14" s="9">
        <v>410</v>
      </c>
      <c r="AG14" s="9">
        <v>410</v>
      </c>
      <c r="AH14" s="9">
        <f t="shared" si="2"/>
        <v>11840</v>
      </c>
      <c r="AI14" s="9">
        <f t="shared" si="1"/>
        <v>394.66666666666669</v>
      </c>
      <c r="AJ14" s="11">
        <f t="shared" si="0"/>
        <v>-1.3333333333333286E-2</v>
      </c>
    </row>
    <row r="15" spans="1:3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v>392</v>
      </c>
      <c r="O15" s="9">
        <v>450</v>
      </c>
      <c r="P15" s="9">
        <v>659</v>
      </c>
      <c r="Q15" s="9">
        <v>292</v>
      </c>
      <c r="R15" s="9">
        <v>452</v>
      </c>
      <c r="S15" s="9">
        <v>562</v>
      </c>
      <c r="T15" s="9">
        <v>496</v>
      </c>
      <c r="U15" s="9">
        <v>582</v>
      </c>
      <c r="V15" s="9">
        <v>350</v>
      </c>
      <c r="W15" s="9">
        <v>742</v>
      </c>
      <c r="X15" s="9">
        <v>440</v>
      </c>
      <c r="Y15" s="9">
        <v>380</v>
      </c>
      <c r="Z15" s="9">
        <v>380</v>
      </c>
      <c r="AA15" s="9">
        <v>500</v>
      </c>
      <c r="AB15" s="9">
        <v>440</v>
      </c>
      <c r="AC15" s="9">
        <v>380</v>
      </c>
      <c r="AD15" s="9">
        <v>600</v>
      </c>
      <c r="AE15" s="9">
        <v>380</v>
      </c>
      <c r="AF15" s="9">
        <v>590</v>
      </c>
      <c r="AG15" s="9">
        <v>450</v>
      </c>
      <c r="AH15" s="9">
        <f t="shared" si="2"/>
        <v>14127</v>
      </c>
      <c r="AI15" s="9">
        <f t="shared" si="1"/>
        <v>470.9</v>
      </c>
      <c r="AJ15" s="11">
        <f t="shared" si="0"/>
        <v>1.9148936170212281E-3</v>
      </c>
    </row>
    <row r="16" spans="1:3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159</v>
      </c>
      <c r="O16" s="9">
        <v>175</v>
      </c>
      <c r="P16" s="9">
        <v>288</v>
      </c>
      <c r="Q16" s="9">
        <v>241</v>
      </c>
      <c r="R16" s="9">
        <v>246</v>
      </c>
      <c r="S16" s="9">
        <v>331</v>
      </c>
      <c r="T16" s="9">
        <v>195</v>
      </c>
      <c r="U16" s="9">
        <v>219</v>
      </c>
      <c r="V16" s="9">
        <v>285</v>
      </c>
      <c r="W16" s="9">
        <v>258</v>
      </c>
      <c r="X16" s="9">
        <v>218</v>
      </c>
      <c r="Y16" s="9">
        <v>275</v>
      </c>
      <c r="Z16" s="9">
        <v>170</v>
      </c>
      <c r="AA16" s="9">
        <v>233</v>
      </c>
      <c r="AB16" s="9">
        <v>246</v>
      </c>
      <c r="AC16" s="9">
        <v>253</v>
      </c>
      <c r="AD16" s="9">
        <v>290</v>
      </c>
      <c r="AE16" s="9">
        <v>250</v>
      </c>
      <c r="AF16" s="9">
        <v>288</v>
      </c>
      <c r="AG16" s="9">
        <v>250</v>
      </c>
      <c r="AH16" s="9">
        <f t="shared" si="2"/>
        <v>7302</v>
      </c>
      <c r="AI16" s="9">
        <f t="shared" si="1"/>
        <v>243.4</v>
      </c>
      <c r="AJ16" s="11">
        <f t="shared" si="0"/>
        <v>-2.6399999999999976E-2</v>
      </c>
    </row>
    <row r="17" spans="1:3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15</v>
      </c>
      <c r="Y17" s="9">
        <v>15</v>
      </c>
      <c r="Z17" s="9">
        <v>15</v>
      </c>
      <c r="AA17" s="9">
        <v>15</v>
      </c>
      <c r="AB17" s="9">
        <v>15</v>
      </c>
      <c r="AC17" s="9">
        <v>15</v>
      </c>
      <c r="AD17" s="9">
        <v>15</v>
      </c>
      <c r="AE17" s="9">
        <v>15</v>
      </c>
      <c r="AF17" s="9">
        <v>15</v>
      </c>
      <c r="AG17" s="9">
        <v>15</v>
      </c>
      <c r="AH17" s="9">
        <f t="shared" si="2"/>
        <v>450</v>
      </c>
      <c r="AI17" s="9">
        <f t="shared" si="1"/>
        <v>15</v>
      </c>
      <c r="AJ17" s="11">
        <f t="shared" si="0"/>
        <v>0</v>
      </c>
    </row>
    <row r="18" spans="1:3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v>200</v>
      </c>
      <c r="O18" s="9">
        <v>205</v>
      </c>
      <c r="P18" s="9">
        <v>205</v>
      </c>
      <c r="Q18" s="9">
        <v>205</v>
      </c>
      <c r="R18" s="9">
        <v>195</v>
      </c>
      <c r="S18" s="9">
        <v>186</v>
      </c>
      <c r="T18" s="9">
        <v>195</v>
      </c>
      <c r="U18" s="9">
        <v>190</v>
      </c>
      <c r="V18" s="9">
        <v>190</v>
      </c>
      <c r="W18" s="9">
        <v>195</v>
      </c>
      <c r="X18" s="9">
        <v>200</v>
      </c>
      <c r="Y18" s="9">
        <v>205</v>
      </c>
      <c r="Z18" s="9">
        <v>205</v>
      </c>
      <c r="AA18" s="9">
        <v>205</v>
      </c>
      <c r="AB18" s="9">
        <v>195</v>
      </c>
      <c r="AC18" s="9">
        <v>186</v>
      </c>
      <c r="AD18" s="9">
        <v>210</v>
      </c>
      <c r="AE18" s="9">
        <v>186</v>
      </c>
      <c r="AF18" s="9">
        <v>205</v>
      </c>
      <c r="AG18" s="9">
        <v>205</v>
      </c>
      <c r="AH18" s="9">
        <f t="shared" si="2"/>
        <v>5958</v>
      </c>
      <c r="AI18" s="9">
        <f t="shared" si="1"/>
        <v>198.6</v>
      </c>
      <c r="AJ18" s="11">
        <f t="shared" si="0"/>
        <v>-7.0000000000000288E-3</v>
      </c>
    </row>
    <row r="19" spans="1:3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v>43</v>
      </c>
      <c r="O19" s="9">
        <v>47</v>
      </c>
      <c r="P19" s="9">
        <v>30</v>
      </c>
      <c r="Q19" s="9">
        <v>30</v>
      </c>
      <c r="R19" s="9">
        <v>30</v>
      </c>
      <c r="S19" s="9">
        <v>40</v>
      </c>
      <c r="T19" s="9">
        <v>30</v>
      </c>
      <c r="U19" s="9">
        <v>30</v>
      </c>
      <c r="V19" s="9">
        <v>40</v>
      </c>
      <c r="W19" s="9">
        <v>30</v>
      </c>
      <c r="X19" s="9">
        <v>25</v>
      </c>
      <c r="Y19" s="9">
        <v>50</v>
      </c>
      <c r="Z19" s="9">
        <v>25</v>
      </c>
      <c r="AA19" s="9">
        <v>25</v>
      </c>
      <c r="AB19" s="9">
        <v>25</v>
      </c>
      <c r="AC19" s="9">
        <v>25</v>
      </c>
      <c r="AD19" s="9">
        <v>25</v>
      </c>
      <c r="AE19" s="9">
        <v>25</v>
      </c>
      <c r="AF19" s="9">
        <v>50</v>
      </c>
      <c r="AG19" s="9">
        <v>25</v>
      </c>
      <c r="AH19" s="9">
        <f t="shared" si="2"/>
        <v>950</v>
      </c>
      <c r="AI19" s="9">
        <f t="shared" si="1"/>
        <v>31.666666666666668</v>
      </c>
      <c r="AJ19" s="11">
        <f t="shared" si="0"/>
        <v>0.26666666666666672</v>
      </c>
    </row>
    <row r="20" spans="1:3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70</v>
      </c>
      <c r="AD20" s="9">
        <v>70</v>
      </c>
      <c r="AE20" s="9">
        <v>70</v>
      </c>
      <c r="AF20" s="9">
        <v>70</v>
      </c>
      <c r="AG20" s="9">
        <v>70</v>
      </c>
      <c r="AH20" s="9">
        <f t="shared" si="2"/>
        <v>2100</v>
      </c>
      <c r="AI20" s="9">
        <f t="shared" si="1"/>
        <v>70</v>
      </c>
      <c r="AJ20" s="11">
        <f t="shared" si="0"/>
        <v>0</v>
      </c>
    </row>
    <row r="21" spans="1:3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50</v>
      </c>
      <c r="Y21" s="9">
        <v>50</v>
      </c>
      <c r="Z21" s="9">
        <v>50</v>
      </c>
      <c r="AA21" s="9">
        <v>50</v>
      </c>
      <c r="AB21" s="9">
        <v>50</v>
      </c>
      <c r="AC21" s="9">
        <v>50</v>
      </c>
      <c r="AD21" s="9">
        <v>50</v>
      </c>
      <c r="AE21" s="9">
        <v>50</v>
      </c>
      <c r="AF21" s="9">
        <v>50</v>
      </c>
      <c r="AG21" s="9">
        <v>50</v>
      </c>
      <c r="AH21" s="9">
        <f t="shared" si="2"/>
        <v>1500</v>
      </c>
      <c r="AI21" s="9">
        <f t="shared" si="1"/>
        <v>50</v>
      </c>
      <c r="AJ21" s="11">
        <f t="shared" si="0"/>
        <v>0</v>
      </c>
    </row>
    <row r="22" spans="1:3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18</v>
      </c>
      <c r="X22" s="9">
        <v>18</v>
      </c>
      <c r="Y22" s="9">
        <v>18</v>
      </c>
      <c r="Z22" s="9">
        <v>18</v>
      </c>
      <c r="AA22" s="9">
        <v>18</v>
      </c>
      <c r="AB22" s="9">
        <v>18</v>
      </c>
      <c r="AC22" s="9">
        <v>18</v>
      </c>
      <c r="AD22" s="9">
        <v>18</v>
      </c>
      <c r="AE22" s="9">
        <v>18</v>
      </c>
      <c r="AF22" s="9">
        <v>18</v>
      </c>
      <c r="AG22" s="9">
        <v>18</v>
      </c>
      <c r="AH22" s="9">
        <f t="shared" si="2"/>
        <v>542</v>
      </c>
      <c r="AI22" s="9">
        <f t="shared" si="1"/>
        <v>18.066666666666666</v>
      </c>
      <c r="AJ22" s="11">
        <f t="shared" si="0"/>
        <v>3.7037037037036904E-3</v>
      </c>
    </row>
    <row r="23" spans="1:3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v>2</v>
      </c>
      <c r="O23" s="9">
        <v>1.5</v>
      </c>
      <c r="P23" s="9">
        <v>0.5</v>
      </c>
      <c r="Q23" s="9">
        <v>0.5</v>
      </c>
      <c r="R23" s="9">
        <v>2</v>
      </c>
      <c r="S23" s="9">
        <v>1.5</v>
      </c>
      <c r="T23" s="9">
        <v>1.2</v>
      </c>
      <c r="U23" s="9">
        <v>0</v>
      </c>
      <c r="V23" s="9">
        <v>0.5</v>
      </c>
      <c r="W23" s="9">
        <v>1.5</v>
      </c>
      <c r="X23" s="9">
        <v>2</v>
      </c>
      <c r="Y23" s="9">
        <v>1.5</v>
      </c>
      <c r="Z23" s="9">
        <v>0.5</v>
      </c>
      <c r="AA23" s="9">
        <v>2</v>
      </c>
      <c r="AB23" s="9">
        <v>1</v>
      </c>
      <c r="AC23" s="9">
        <v>1</v>
      </c>
      <c r="AD23" s="9">
        <v>2</v>
      </c>
      <c r="AE23" s="9">
        <v>0.5</v>
      </c>
      <c r="AF23" s="9">
        <v>0.5</v>
      </c>
      <c r="AG23" s="9">
        <v>0</v>
      </c>
      <c r="AH23" s="9">
        <f t="shared" si="2"/>
        <v>31.2</v>
      </c>
      <c r="AI23" s="9">
        <f t="shared" si="1"/>
        <v>1.04</v>
      </c>
      <c r="AJ23" s="11">
        <f t="shared" si="0"/>
        <v>4.0000000000000036E-2</v>
      </c>
    </row>
    <row r="24" spans="1:3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v>490</v>
      </c>
      <c r="O24" s="9">
        <v>445</v>
      </c>
      <c r="P24" s="9">
        <v>445</v>
      </c>
      <c r="Q24" s="9">
        <v>450</v>
      </c>
      <c r="R24" s="9">
        <v>470</v>
      </c>
      <c r="S24" s="9">
        <v>420</v>
      </c>
      <c r="T24" s="9">
        <v>416</v>
      </c>
      <c r="U24" s="9">
        <v>410</v>
      </c>
      <c r="V24" s="9">
        <v>410</v>
      </c>
      <c r="W24" s="9">
        <v>395</v>
      </c>
      <c r="X24" s="9">
        <v>500</v>
      </c>
      <c r="Y24" s="9">
        <v>512</v>
      </c>
      <c r="Z24" s="9">
        <v>512</v>
      </c>
      <c r="AA24" s="9">
        <v>499</v>
      </c>
      <c r="AB24" s="9">
        <v>487</v>
      </c>
      <c r="AC24" s="9">
        <v>488</v>
      </c>
      <c r="AD24" s="9">
        <v>499</v>
      </c>
      <c r="AE24" s="9">
        <v>511</v>
      </c>
      <c r="AF24" s="9">
        <v>512</v>
      </c>
      <c r="AG24" s="9">
        <v>512</v>
      </c>
      <c r="AH24" s="9">
        <f t="shared" si="2"/>
        <v>14395</v>
      </c>
      <c r="AI24" s="9">
        <f t="shared" si="1"/>
        <v>479.83333333333331</v>
      </c>
      <c r="AJ24" s="11">
        <f t="shared" si="0"/>
        <v>-4.0333333333333374E-2</v>
      </c>
    </row>
    <row r="25" spans="1:3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221</v>
      </c>
      <c r="Q25" s="9">
        <v>219</v>
      </c>
      <c r="R25" s="9">
        <v>0</v>
      </c>
      <c r="S25" s="9">
        <v>201</v>
      </c>
      <c r="T25" s="9">
        <v>0</v>
      </c>
      <c r="U25" s="9">
        <v>0</v>
      </c>
      <c r="V25" s="9">
        <v>0</v>
      </c>
      <c r="W25" s="9">
        <v>189</v>
      </c>
      <c r="X25" s="9">
        <v>205</v>
      </c>
      <c r="Y25" s="9">
        <v>205</v>
      </c>
      <c r="Z25" s="9">
        <v>0</v>
      </c>
      <c r="AA25" s="9">
        <v>187</v>
      </c>
      <c r="AB25" s="9">
        <v>0</v>
      </c>
      <c r="AC25" s="9">
        <v>0</v>
      </c>
      <c r="AD25" s="9">
        <v>0</v>
      </c>
      <c r="AE25" s="9">
        <v>186</v>
      </c>
      <c r="AF25" s="9">
        <v>193</v>
      </c>
      <c r="AG25" s="9">
        <v>0</v>
      </c>
      <c r="AH25" s="9">
        <f t="shared" si="2"/>
        <v>2417</v>
      </c>
      <c r="AI25" s="9">
        <f t="shared" si="1"/>
        <v>80.566666666666663</v>
      </c>
      <c r="AJ25" s="11">
        <f t="shared" si="0"/>
        <v>0.15095238095238089</v>
      </c>
    </row>
    <row r="26" spans="1:3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v>260</v>
      </c>
      <c r="O26" s="9">
        <v>40</v>
      </c>
      <c r="P26" s="9">
        <v>150</v>
      </c>
      <c r="Q26" s="9">
        <v>150</v>
      </c>
      <c r="R26" s="9">
        <v>150</v>
      </c>
      <c r="S26" s="9">
        <v>150</v>
      </c>
      <c r="T26" s="9">
        <v>150</v>
      </c>
      <c r="U26" s="9">
        <v>180</v>
      </c>
      <c r="V26" s="9">
        <v>40</v>
      </c>
      <c r="W26" s="9">
        <v>150</v>
      </c>
      <c r="X26" s="9">
        <v>180</v>
      </c>
      <c r="Y26" s="9">
        <v>150</v>
      </c>
      <c r="Z26" s="9">
        <v>150</v>
      </c>
      <c r="AA26" s="9">
        <v>260</v>
      </c>
      <c r="AB26" s="9">
        <v>150</v>
      </c>
      <c r="AC26" s="9">
        <v>150</v>
      </c>
      <c r="AD26" s="9">
        <v>180</v>
      </c>
      <c r="AE26" s="9">
        <v>40</v>
      </c>
      <c r="AF26" s="9">
        <v>180</v>
      </c>
      <c r="AG26" s="9">
        <v>150</v>
      </c>
      <c r="AH26" s="9">
        <f t="shared" si="2"/>
        <v>4540</v>
      </c>
      <c r="AI26" s="9">
        <f t="shared" si="1"/>
        <v>151.33333333333334</v>
      </c>
      <c r="AJ26" s="11">
        <f t="shared" si="0"/>
        <v>0.51333333333333342</v>
      </c>
    </row>
    <row r="27" spans="1:3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126</v>
      </c>
      <c r="P27" s="9">
        <v>0</v>
      </c>
      <c r="Q27" s="9">
        <v>0</v>
      </c>
      <c r="R27" s="9">
        <v>0</v>
      </c>
      <c r="S27" s="9">
        <v>121</v>
      </c>
      <c r="T27" s="9">
        <v>0</v>
      </c>
      <c r="U27" s="9">
        <v>125</v>
      </c>
      <c r="V27" s="9">
        <v>0</v>
      </c>
      <c r="W27" s="9">
        <v>127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113</v>
      </c>
      <c r="AE27" s="9">
        <v>0</v>
      </c>
      <c r="AF27" s="9">
        <v>110</v>
      </c>
      <c r="AG27" s="9">
        <v>0</v>
      </c>
      <c r="AH27" s="9">
        <f t="shared" si="2"/>
        <v>937</v>
      </c>
      <c r="AI27" s="9">
        <f t="shared" si="1"/>
        <v>31.233333333333334</v>
      </c>
      <c r="AJ27" s="11">
        <f t="shared" si="0"/>
        <v>4.111111111111114E-2</v>
      </c>
    </row>
    <row r="28" spans="1:3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v>0</v>
      </c>
      <c r="O28" s="9">
        <v>150</v>
      </c>
      <c r="P28" s="9">
        <v>0</v>
      </c>
      <c r="Q28" s="9">
        <v>145</v>
      </c>
      <c r="R28" s="9">
        <v>150</v>
      </c>
      <c r="S28" s="9">
        <v>0</v>
      </c>
      <c r="T28" s="9">
        <v>147</v>
      </c>
      <c r="U28" s="9">
        <v>0</v>
      </c>
      <c r="V28" s="9">
        <v>163</v>
      </c>
      <c r="W28" s="9">
        <v>0</v>
      </c>
      <c r="X28" s="9">
        <v>169</v>
      </c>
      <c r="Y28" s="9">
        <v>173</v>
      </c>
      <c r="Z28" s="9">
        <v>0</v>
      </c>
      <c r="AA28" s="9">
        <v>0</v>
      </c>
      <c r="AB28" s="9">
        <v>181</v>
      </c>
      <c r="AC28" s="9">
        <v>159</v>
      </c>
      <c r="AD28" s="9">
        <v>185</v>
      </c>
      <c r="AE28" s="9">
        <v>198</v>
      </c>
      <c r="AF28" s="9">
        <v>0</v>
      </c>
      <c r="AG28" s="9">
        <v>0</v>
      </c>
      <c r="AH28" s="9">
        <f t="shared" si="2"/>
        <v>2421</v>
      </c>
      <c r="AI28" s="9">
        <f t="shared" si="1"/>
        <v>80.7</v>
      </c>
      <c r="AJ28" s="11">
        <f t="shared" si="0"/>
        <v>-0.26636363636363636</v>
      </c>
    </row>
    <row r="29" spans="1:3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104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112</v>
      </c>
      <c r="W29" s="9">
        <v>0</v>
      </c>
      <c r="X29" s="9">
        <v>0</v>
      </c>
      <c r="Y29" s="9">
        <v>0</v>
      </c>
      <c r="Z29" s="9">
        <v>157</v>
      </c>
      <c r="AA29" s="9">
        <v>0</v>
      </c>
      <c r="AB29" s="9">
        <v>0</v>
      </c>
      <c r="AC29" s="9">
        <v>0</v>
      </c>
      <c r="AD29" s="9">
        <v>0</v>
      </c>
      <c r="AE29" s="9">
        <v>121</v>
      </c>
      <c r="AF29" s="9">
        <v>0</v>
      </c>
      <c r="AG29" s="9">
        <v>0</v>
      </c>
      <c r="AH29" s="9">
        <f t="shared" si="2"/>
        <v>708</v>
      </c>
      <c r="AI29" s="9">
        <f t="shared" si="1"/>
        <v>23.6</v>
      </c>
      <c r="AJ29" s="11">
        <f t="shared" si="0"/>
        <v>-5.5999999999999946E-2</v>
      </c>
    </row>
    <row r="30" spans="1:3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v>10</v>
      </c>
      <c r="O30" s="9">
        <v>7</v>
      </c>
      <c r="P30" s="9">
        <v>7</v>
      </c>
      <c r="Q30" s="9">
        <v>7</v>
      </c>
      <c r="R30" s="9">
        <v>12</v>
      </c>
      <c r="S30" s="9">
        <v>13</v>
      </c>
      <c r="T30" s="9">
        <v>0</v>
      </c>
      <c r="U30" s="9">
        <v>12</v>
      </c>
      <c r="V30" s="9">
        <v>0</v>
      </c>
      <c r="W30" s="9">
        <v>19</v>
      </c>
      <c r="X30" s="9">
        <v>20</v>
      </c>
      <c r="Y30" s="9">
        <v>20</v>
      </c>
      <c r="Z30" s="9">
        <v>0</v>
      </c>
      <c r="AA30" s="9">
        <v>9</v>
      </c>
      <c r="AB30" s="9">
        <v>19</v>
      </c>
      <c r="AC30" s="9">
        <v>9</v>
      </c>
      <c r="AD30" s="9">
        <v>20</v>
      </c>
      <c r="AE30" s="9">
        <v>0</v>
      </c>
      <c r="AF30" s="9">
        <v>0</v>
      </c>
      <c r="AG30" s="9">
        <v>0</v>
      </c>
      <c r="AH30" s="9">
        <f t="shared" si="2"/>
        <v>288</v>
      </c>
      <c r="AI30" s="9">
        <f t="shared" si="1"/>
        <v>9.6</v>
      </c>
      <c r="AJ30" s="24">
        <f t="shared" si="0"/>
        <v>-4.0000000000000036E-2</v>
      </c>
      <c r="AK30" s="25"/>
      <c r="AL30" s="25"/>
      <c r="AM30" s="25"/>
    </row>
    <row r="31" spans="1:3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20</v>
      </c>
      <c r="Y31" s="9">
        <v>0</v>
      </c>
      <c r="Z31" s="9">
        <v>20</v>
      </c>
      <c r="AA31" s="9">
        <v>20</v>
      </c>
      <c r="AB31" s="9">
        <v>0</v>
      </c>
      <c r="AC31" s="9">
        <v>20</v>
      </c>
      <c r="AD31" s="9">
        <v>0</v>
      </c>
      <c r="AE31" s="9">
        <v>20</v>
      </c>
      <c r="AF31" s="9">
        <v>0</v>
      </c>
      <c r="AG31" s="9">
        <v>20</v>
      </c>
      <c r="AH31" s="9">
        <f t="shared" si="2"/>
        <v>240</v>
      </c>
      <c r="AI31" s="9">
        <f t="shared" si="1"/>
        <v>8</v>
      </c>
      <c r="AJ31" s="11">
        <f t="shared" si="0"/>
        <v>-0.33333333333333331</v>
      </c>
    </row>
    <row r="32" spans="1:3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v>2</v>
      </c>
      <c r="O33" s="9">
        <v>0</v>
      </c>
      <c r="P33" s="9">
        <v>2</v>
      </c>
      <c r="Q33" s="9">
        <v>0</v>
      </c>
      <c r="R33" s="9">
        <v>0</v>
      </c>
      <c r="S33" s="9">
        <v>0</v>
      </c>
      <c r="T33" s="9">
        <v>0</v>
      </c>
      <c r="U33" s="9">
        <v>2</v>
      </c>
      <c r="V33" s="9">
        <v>0</v>
      </c>
      <c r="W33" s="9">
        <v>2</v>
      </c>
      <c r="X33" s="9">
        <v>0</v>
      </c>
      <c r="Y33" s="9">
        <v>1</v>
      </c>
      <c r="Z33" s="9">
        <v>0</v>
      </c>
      <c r="AA33" s="9">
        <v>0</v>
      </c>
      <c r="AB33" s="9">
        <v>0</v>
      </c>
      <c r="AC33" s="9">
        <v>0</v>
      </c>
      <c r="AD33" s="9">
        <v>1</v>
      </c>
      <c r="AE33" s="9">
        <v>0</v>
      </c>
      <c r="AF33" s="9">
        <v>1</v>
      </c>
      <c r="AG33" s="9">
        <v>1</v>
      </c>
      <c r="AH33" s="9">
        <f t="shared" si="2"/>
        <v>14</v>
      </c>
      <c r="AI33" s="9">
        <f t="shared" si="1"/>
        <v>0.46666666666666667</v>
      </c>
      <c r="AJ33" s="11">
        <f t="shared" si="0"/>
        <v>1.3333333333333333</v>
      </c>
    </row>
    <row r="34" spans="1:4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v>0</v>
      </c>
      <c r="O34" s="9">
        <v>2</v>
      </c>
      <c r="P34" s="9">
        <v>0</v>
      </c>
      <c r="Q34" s="9">
        <v>2</v>
      </c>
      <c r="R34" s="9">
        <v>0</v>
      </c>
      <c r="S34" s="9">
        <v>2</v>
      </c>
      <c r="T34" s="9">
        <v>0</v>
      </c>
      <c r="U34" s="9">
        <v>0</v>
      </c>
      <c r="V34" s="9">
        <v>2</v>
      </c>
      <c r="W34" s="9">
        <v>0</v>
      </c>
      <c r="X34" s="9">
        <v>2</v>
      </c>
      <c r="Y34" s="9">
        <v>0</v>
      </c>
      <c r="Z34" s="9">
        <v>2</v>
      </c>
      <c r="AA34" s="9">
        <v>2</v>
      </c>
      <c r="AB34" s="9">
        <v>2</v>
      </c>
      <c r="AC34" s="9">
        <v>0</v>
      </c>
      <c r="AD34" s="9">
        <v>0</v>
      </c>
      <c r="AE34" s="9">
        <v>2</v>
      </c>
      <c r="AF34" s="9">
        <v>0</v>
      </c>
      <c r="AG34" s="9">
        <v>2</v>
      </c>
      <c r="AH34" s="9">
        <f t="shared" si="2"/>
        <v>26</v>
      </c>
      <c r="AI34" s="9">
        <f t="shared" si="1"/>
        <v>0.8666666666666667</v>
      </c>
      <c r="AJ34" s="11">
        <f t="shared" si="0"/>
        <v>-0.56666666666666665</v>
      </c>
    </row>
    <row r="35" spans="1:4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4</v>
      </c>
      <c r="P37" s="9">
        <v>0</v>
      </c>
      <c r="Q37" s="9">
        <v>0</v>
      </c>
      <c r="R37" s="9">
        <v>0</v>
      </c>
      <c r="S37" s="9">
        <v>0</v>
      </c>
      <c r="T37" s="9">
        <v>4</v>
      </c>
      <c r="U37" s="9">
        <v>0</v>
      </c>
      <c r="V37" s="9">
        <v>4</v>
      </c>
      <c r="W37" s="9">
        <v>0</v>
      </c>
      <c r="X37" s="9">
        <v>0</v>
      </c>
      <c r="Y37" s="9">
        <v>0</v>
      </c>
      <c r="Z37" s="9">
        <v>0</v>
      </c>
      <c r="AA37" s="9">
        <v>4</v>
      </c>
      <c r="AB37" s="9">
        <v>0</v>
      </c>
      <c r="AC37" s="9">
        <v>0</v>
      </c>
      <c r="AD37" s="9">
        <v>4</v>
      </c>
      <c r="AE37" s="9">
        <v>0</v>
      </c>
      <c r="AF37" s="9">
        <v>0</v>
      </c>
      <c r="AG37" s="9">
        <v>0</v>
      </c>
      <c r="AH37" s="9">
        <f t="shared" si="2"/>
        <v>28</v>
      </c>
      <c r="AI37" s="9">
        <f t="shared" si="1"/>
        <v>0.93333333333333335</v>
      </c>
      <c r="AJ37" s="23">
        <f t="shared" si="0"/>
        <v>-6.6666666666666652E-2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AA42" s="33" t="s">
        <v>52</v>
      </c>
      <c r="AB42" s="34"/>
      <c r="AC42" s="35"/>
      <c r="AD42" s="36"/>
      <c r="AE42" s="37"/>
      <c r="AF42" s="37"/>
      <c r="AG42" s="37"/>
    </row>
    <row r="43" spans="1:40" ht="16.5" customHeight="1">
      <c r="AA43" s="33"/>
      <c r="AB43" s="46" t="s">
        <v>53</v>
      </c>
      <c r="AC43" s="46"/>
      <c r="AD43" s="38"/>
      <c r="AE43" s="47" t="s">
        <v>54</v>
      </c>
      <c r="AF43" s="47"/>
      <c r="AG43" s="47"/>
      <c r="AH43" s="21"/>
      <c r="AI43" s="21"/>
      <c r="AJ43" s="21"/>
      <c r="AK43" s="21"/>
      <c r="AL43" s="21"/>
      <c r="AM43" s="21"/>
      <c r="AN43" s="22"/>
    </row>
  </sheetData>
  <mergeCells count="15">
    <mergeCell ref="AB43:AC43"/>
    <mergeCell ref="AE43:AG43"/>
    <mergeCell ref="A38:AJ38"/>
    <mergeCell ref="A40:B40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Y1:AD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L20" sqref="L20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60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89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45074</v>
      </c>
      <c r="E10" s="10">
        <v>45075</v>
      </c>
      <c r="F10" s="10">
        <v>45076</v>
      </c>
      <c r="G10" s="10">
        <v>45077</v>
      </c>
      <c r="H10" s="10">
        <v>45078</v>
      </c>
      <c r="I10" s="10">
        <v>45079</v>
      </c>
      <c r="J10" s="10">
        <v>45080</v>
      </c>
      <c r="K10" s="10">
        <v>45081</v>
      </c>
      <c r="L10" s="10">
        <v>45082</v>
      </c>
      <c r="M10" s="10">
        <v>45083</v>
      </c>
      <c r="N10" s="50"/>
      <c r="O10" s="53"/>
      <c r="P10" s="50"/>
    </row>
    <row r="11" spans="1:16" ht="20.100000000000001" customHeight="1">
      <c r="A11" s="39">
        <v>1</v>
      </c>
      <c r="B11" s="8" t="s">
        <v>3</v>
      </c>
      <c r="C11" s="39">
        <v>350</v>
      </c>
      <c r="D11" s="9">
        <v>350</v>
      </c>
      <c r="E11" s="9">
        <v>350</v>
      </c>
      <c r="F11" s="9">
        <v>350</v>
      </c>
      <c r="G11" s="9">
        <v>368</v>
      </c>
      <c r="H11" s="9">
        <v>350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f>D11+E11+F11+G11+H11+I11+J11+K11+L11+M11</f>
        <v>1768</v>
      </c>
      <c r="O11" s="9">
        <f>N11/10</f>
        <v>176.8</v>
      </c>
      <c r="P11" s="11">
        <f>(O11-C11)/C11</f>
        <v>-0.49485714285714283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30</v>
      </c>
      <c r="E12" s="14">
        <v>80</v>
      </c>
      <c r="F12" s="14">
        <v>15</v>
      </c>
      <c r="G12" s="14">
        <v>30</v>
      </c>
      <c r="H12" s="14">
        <v>30</v>
      </c>
      <c r="I12" s="9">
        <v>0</v>
      </c>
      <c r="J12" s="9">
        <v>0</v>
      </c>
      <c r="K12" s="9">
        <v>0</v>
      </c>
      <c r="L12" s="9">
        <v>0</v>
      </c>
      <c r="M12" s="14">
        <v>0</v>
      </c>
      <c r="N12" s="14">
        <f t="shared" ref="N12:N37" si="0">D12+E12+F12+G12+H12+I12+J12+K12+L12+M12</f>
        <v>185</v>
      </c>
      <c r="O12" s="14">
        <f t="shared" ref="O12:O37" si="1">N12/10</f>
        <v>18.5</v>
      </c>
      <c r="P12" s="15">
        <f t="shared" ref="P12:P37" si="2">(O12-C12)/C12</f>
        <v>-0.47142857142857142</v>
      </c>
    </row>
    <row r="13" spans="1:16" ht="20.100000000000001" customHeight="1">
      <c r="A13" s="39">
        <v>3</v>
      </c>
      <c r="B13" s="8" t="s">
        <v>32</v>
      </c>
      <c r="C13" s="39">
        <v>75</v>
      </c>
      <c r="D13" s="9">
        <v>45</v>
      </c>
      <c r="E13" s="9">
        <v>185.8</v>
      </c>
      <c r="F13" s="9">
        <v>72</v>
      </c>
      <c r="G13" s="9">
        <v>110.8</v>
      </c>
      <c r="H13" s="9">
        <v>110.8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 t="shared" si="0"/>
        <v>524.4</v>
      </c>
      <c r="O13" s="9">
        <f t="shared" si="1"/>
        <v>52.44</v>
      </c>
      <c r="P13" s="11">
        <f t="shared" si="2"/>
        <v>-0.30080000000000001</v>
      </c>
    </row>
    <row r="14" spans="1:16" ht="20.100000000000001" customHeight="1">
      <c r="A14" s="39">
        <v>4</v>
      </c>
      <c r="B14" s="8" t="s">
        <v>5</v>
      </c>
      <c r="C14" s="39">
        <v>400</v>
      </c>
      <c r="D14" s="9">
        <v>410</v>
      </c>
      <c r="E14" s="9">
        <v>410</v>
      </c>
      <c r="F14" s="9">
        <v>410</v>
      </c>
      <c r="G14" s="9">
        <v>410</v>
      </c>
      <c r="H14" s="9">
        <v>410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f t="shared" si="0"/>
        <v>2050</v>
      </c>
      <c r="O14" s="9">
        <f t="shared" si="1"/>
        <v>205</v>
      </c>
      <c r="P14" s="11">
        <f t="shared" si="2"/>
        <v>-0.48749999999999999</v>
      </c>
    </row>
    <row r="15" spans="1:16" ht="20.100000000000001" customHeight="1">
      <c r="A15" s="39">
        <v>5</v>
      </c>
      <c r="B15" s="8" t="s">
        <v>6</v>
      </c>
      <c r="C15" s="39">
        <v>470</v>
      </c>
      <c r="D15" s="9">
        <v>392</v>
      </c>
      <c r="E15" s="9">
        <v>450</v>
      </c>
      <c r="F15" s="9">
        <v>659</v>
      </c>
      <c r="G15" s="9">
        <v>292</v>
      </c>
      <c r="H15" s="9">
        <v>452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f t="shared" si="0"/>
        <v>2245</v>
      </c>
      <c r="O15" s="9">
        <f t="shared" si="1"/>
        <v>224.5</v>
      </c>
      <c r="P15" s="11">
        <f t="shared" si="2"/>
        <v>-0.52234042553191484</v>
      </c>
    </row>
    <row r="16" spans="1:16" ht="20.100000000000001" customHeight="1">
      <c r="A16" s="39">
        <v>6</v>
      </c>
      <c r="B16" s="8" t="s">
        <v>7</v>
      </c>
      <c r="C16" s="39">
        <v>250</v>
      </c>
      <c r="D16" s="9">
        <v>159</v>
      </c>
      <c r="E16" s="9">
        <v>175</v>
      </c>
      <c r="F16" s="9">
        <v>288</v>
      </c>
      <c r="G16" s="9">
        <v>241</v>
      </c>
      <c r="H16" s="9">
        <v>246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f t="shared" si="0"/>
        <v>1109</v>
      </c>
      <c r="O16" s="9">
        <f t="shared" si="1"/>
        <v>110.9</v>
      </c>
      <c r="P16" s="11">
        <f t="shared" si="2"/>
        <v>-0.55640000000000001</v>
      </c>
    </row>
    <row r="17" spans="1:19" ht="20.100000000000001" customHeight="1">
      <c r="A17" s="39">
        <v>7</v>
      </c>
      <c r="B17" s="8" t="s">
        <v>8</v>
      </c>
      <c r="C17" s="39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f t="shared" si="0"/>
        <v>75</v>
      </c>
      <c r="O17" s="9">
        <f t="shared" si="1"/>
        <v>7.5</v>
      </c>
      <c r="P17" s="11">
        <f t="shared" si="2"/>
        <v>-0.5</v>
      </c>
    </row>
    <row r="18" spans="1:19" ht="20.100000000000001" customHeight="1">
      <c r="A18" s="39">
        <v>8</v>
      </c>
      <c r="B18" s="8" t="s">
        <v>9</v>
      </c>
      <c r="C18" s="39">
        <v>200</v>
      </c>
      <c r="D18" s="9">
        <v>200</v>
      </c>
      <c r="E18" s="9">
        <v>205</v>
      </c>
      <c r="F18" s="9">
        <v>205</v>
      </c>
      <c r="G18" s="9">
        <v>205</v>
      </c>
      <c r="H18" s="9">
        <v>195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1010</v>
      </c>
      <c r="O18" s="9">
        <f t="shared" si="1"/>
        <v>101</v>
      </c>
      <c r="P18" s="11">
        <f t="shared" si="2"/>
        <v>-0.495</v>
      </c>
    </row>
    <row r="19" spans="1:19" ht="20.100000000000001" customHeight="1">
      <c r="A19" s="39">
        <v>9</v>
      </c>
      <c r="B19" s="8" t="s">
        <v>10</v>
      </c>
      <c r="C19" s="39">
        <v>25</v>
      </c>
      <c r="D19" s="9">
        <v>43</v>
      </c>
      <c r="E19" s="9">
        <v>47</v>
      </c>
      <c r="F19" s="9">
        <v>30</v>
      </c>
      <c r="G19" s="9">
        <v>30</v>
      </c>
      <c r="H19" s="9">
        <v>30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f t="shared" si="0"/>
        <v>180</v>
      </c>
      <c r="O19" s="9">
        <f t="shared" si="1"/>
        <v>18</v>
      </c>
      <c r="P19" s="11">
        <f t="shared" si="2"/>
        <v>-0.28000000000000003</v>
      </c>
    </row>
    <row r="20" spans="1:19" ht="20.100000000000001" customHeight="1">
      <c r="A20" s="39">
        <v>10</v>
      </c>
      <c r="B20" s="8" t="s">
        <v>11</v>
      </c>
      <c r="C20" s="39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f t="shared" si="0"/>
        <v>350</v>
      </c>
      <c r="O20" s="9">
        <f t="shared" si="1"/>
        <v>35</v>
      </c>
      <c r="P20" s="11">
        <f t="shared" si="2"/>
        <v>-0.5</v>
      </c>
    </row>
    <row r="21" spans="1:19" ht="20.100000000000001" customHeight="1">
      <c r="A21" s="39">
        <v>11</v>
      </c>
      <c r="B21" s="8" t="s">
        <v>12</v>
      </c>
      <c r="C21" s="39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f t="shared" si="0"/>
        <v>250</v>
      </c>
      <c r="O21" s="9">
        <f t="shared" si="1"/>
        <v>25</v>
      </c>
      <c r="P21" s="11">
        <f t="shared" si="2"/>
        <v>-0.5</v>
      </c>
    </row>
    <row r="22" spans="1:19" ht="20.100000000000001" customHeight="1">
      <c r="A22" s="39">
        <v>12</v>
      </c>
      <c r="B22" s="8" t="s">
        <v>13</v>
      </c>
      <c r="C22" s="39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f t="shared" si="0"/>
        <v>90</v>
      </c>
      <c r="O22" s="9">
        <f t="shared" si="1"/>
        <v>9</v>
      </c>
      <c r="P22" s="11">
        <f t="shared" si="2"/>
        <v>-0.5</v>
      </c>
    </row>
    <row r="23" spans="1:19" ht="20.100000000000001" customHeight="1">
      <c r="A23" s="39">
        <v>13</v>
      </c>
      <c r="B23" s="8" t="s">
        <v>14</v>
      </c>
      <c r="C23" s="39">
        <v>1</v>
      </c>
      <c r="D23" s="9">
        <v>2</v>
      </c>
      <c r="E23" s="9">
        <v>1.5</v>
      </c>
      <c r="F23" s="9">
        <v>0.5</v>
      </c>
      <c r="G23" s="9">
        <v>0.5</v>
      </c>
      <c r="H23" s="9">
        <v>2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f t="shared" si="0"/>
        <v>6.5</v>
      </c>
      <c r="O23" s="9">
        <f t="shared" si="1"/>
        <v>0.65</v>
      </c>
      <c r="P23" s="11">
        <f t="shared" si="2"/>
        <v>-0.35</v>
      </c>
    </row>
    <row r="24" spans="1:19" ht="20.100000000000001" customHeight="1">
      <c r="A24" s="39">
        <v>14</v>
      </c>
      <c r="B24" s="8" t="s">
        <v>31</v>
      </c>
      <c r="C24" s="40">
        <v>500</v>
      </c>
      <c r="D24" s="9">
        <v>490</v>
      </c>
      <c r="E24" s="9">
        <v>445</v>
      </c>
      <c r="F24" s="9">
        <v>445</v>
      </c>
      <c r="G24" s="9">
        <v>450</v>
      </c>
      <c r="H24" s="9">
        <v>470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f t="shared" si="0"/>
        <v>2300</v>
      </c>
      <c r="O24" s="9">
        <f t="shared" si="1"/>
        <v>230</v>
      </c>
      <c r="P24" s="11">
        <f t="shared" si="2"/>
        <v>-0.54</v>
      </c>
    </row>
    <row r="25" spans="1:19" ht="20.100000000000001" customHeight="1">
      <c r="A25" s="39">
        <v>15</v>
      </c>
      <c r="B25" s="8" t="s">
        <v>15</v>
      </c>
      <c r="C25" s="39">
        <v>70</v>
      </c>
      <c r="D25" s="9">
        <v>0</v>
      </c>
      <c r="E25" s="9">
        <v>0</v>
      </c>
      <c r="F25" s="9">
        <v>221</v>
      </c>
      <c r="G25" s="9">
        <v>219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f t="shared" si="0"/>
        <v>440</v>
      </c>
      <c r="O25" s="9">
        <f t="shared" si="1"/>
        <v>44</v>
      </c>
      <c r="P25" s="11">
        <f t="shared" si="2"/>
        <v>-0.37142857142857144</v>
      </c>
    </row>
    <row r="26" spans="1:19" ht="20.100000000000001" customHeight="1">
      <c r="A26" s="39">
        <v>16</v>
      </c>
      <c r="B26" s="8" t="s">
        <v>16</v>
      </c>
      <c r="C26" s="39">
        <v>100</v>
      </c>
      <c r="D26" s="9">
        <v>260</v>
      </c>
      <c r="E26" s="9">
        <v>40</v>
      </c>
      <c r="F26" s="9">
        <v>150</v>
      </c>
      <c r="G26" s="9">
        <v>150</v>
      </c>
      <c r="H26" s="9">
        <v>150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f t="shared" si="0"/>
        <v>750</v>
      </c>
      <c r="O26" s="9">
        <f t="shared" si="1"/>
        <v>75</v>
      </c>
      <c r="P26" s="11">
        <f t="shared" si="2"/>
        <v>-0.25</v>
      </c>
    </row>
    <row r="27" spans="1:19" ht="20.100000000000001" customHeight="1">
      <c r="A27" s="39">
        <v>17</v>
      </c>
      <c r="B27" s="8" t="s">
        <v>17</v>
      </c>
      <c r="C27" s="39">
        <v>30</v>
      </c>
      <c r="D27" s="9">
        <v>0</v>
      </c>
      <c r="E27" s="9">
        <v>126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126</v>
      </c>
      <c r="O27" s="9">
        <f t="shared" si="1"/>
        <v>12.6</v>
      </c>
      <c r="P27" s="11">
        <f t="shared" si="2"/>
        <v>-0.57999999999999996</v>
      </c>
    </row>
    <row r="28" spans="1:19" ht="20.100000000000001" customHeight="1">
      <c r="A28" s="39">
        <v>18</v>
      </c>
      <c r="B28" s="8" t="s">
        <v>18</v>
      </c>
      <c r="C28" s="39">
        <v>110</v>
      </c>
      <c r="D28" s="9">
        <v>0</v>
      </c>
      <c r="E28" s="9">
        <v>150</v>
      </c>
      <c r="F28" s="9">
        <v>0</v>
      </c>
      <c r="G28" s="9">
        <v>145</v>
      </c>
      <c r="H28" s="9">
        <v>150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f t="shared" si="0"/>
        <v>445</v>
      </c>
      <c r="O28" s="9">
        <f t="shared" si="1"/>
        <v>44.5</v>
      </c>
      <c r="P28" s="11">
        <f t="shared" si="2"/>
        <v>-0.59545454545454546</v>
      </c>
    </row>
    <row r="29" spans="1:19" ht="20.100000000000001" customHeight="1">
      <c r="A29" s="39">
        <v>19</v>
      </c>
      <c r="B29" s="8" t="s">
        <v>30</v>
      </c>
      <c r="C29" s="39">
        <v>25</v>
      </c>
      <c r="D29" s="9">
        <v>0</v>
      </c>
      <c r="E29" s="9">
        <v>0</v>
      </c>
      <c r="F29" s="9">
        <v>104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f t="shared" si="0"/>
        <v>104</v>
      </c>
      <c r="O29" s="9">
        <f t="shared" si="1"/>
        <v>10.4</v>
      </c>
      <c r="P29" s="11">
        <f t="shared" si="2"/>
        <v>-0.58399999999999996</v>
      </c>
    </row>
    <row r="30" spans="1:19" ht="20.100000000000001" customHeight="1">
      <c r="A30" s="39">
        <v>20</v>
      </c>
      <c r="B30" s="8" t="s">
        <v>19</v>
      </c>
      <c r="C30" s="39">
        <v>10</v>
      </c>
      <c r="D30" s="9">
        <v>10</v>
      </c>
      <c r="E30" s="9">
        <v>7</v>
      </c>
      <c r="F30" s="9">
        <v>7</v>
      </c>
      <c r="G30" s="9">
        <v>7</v>
      </c>
      <c r="H30" s="9">
        <v>12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f>D30+E30+F30+G30+H30+I30+J30+K30+L30+M30</f>
        <v>43</v>
      </c>
      <c r="O30" s="9">
        <f>N30/10</f>
        <v>4.3</v>
      </c>
      <c r="P30" s="24">
        <f>(O30-C30)/C30</f>
        <v>-0.57000000000000006</v>
      </c>
      <c r="Q30" s="25"/>
      <c r="R30" s="25"/>
      <c r="S30" s="25"/>
    </row>
    <row r="31" spans="1:19" ht="20.100000000000001" customHeight="1">
      <c r="A31" s="39">
        <v>21</v>
      </c>
      <c r="B31" s="8" t="s">
        <v>20</v>
      </c>
      <c r="C31" s="39">
        <v>12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0"/>
        <v>0</v>
      </c>
      <c r="O31" s="9">
        <f t="shared" si="1"/>
        <v>0</v>
      </c>
      <c r="P31" s="11">
        <f t="shared" si="2"/>
        <v>-1</v>
      </c>
    </row>
    <row r="32" spans="1:19" ht="20.100000000000001" customHeight="1">
      <c r="A32" s="39">
        <v>22</v>
      </c>
      <c r="B32" s="8" t="s">
        <v>21</v>
      </c>
      <c r="C32" s="39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f t="shared" si="0"/>
        <v>10</v>
      </c>
      <c r="O32" s="9">
        <f t="shared" si="1"/>
        <v>1</v>
      </c>
      <c r="P32" s="11">
        <f t="shared" si="2"/>
        <v>-0.5</v>
      </c>
    </row>
    <row r="33" spans="1:20" ht="20.100000000000001" customHeight="1">
      <c r="A33" s="39">
        <v>23</v>
      </c>
      <c r="B33" s="8" t="s">
        <v>22</v>
      </c>
      <c r="C33" s="39">
        <v>0.2</v>
      </c>
      <c r="D33" s="9">
        <v>2</v>
      </c>
      <c r="E33" s="9">
        <v>0</v>
      </c>
      <c r="F33" s="9">
        <v>2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0"/>
        <v>4</v>
      </c>
      <c r="O33" s="9">
        <f t="shared" si="1"/>
        <v>0.4</v>
      </c>
      <c r="P33" s="11">
        <f t="shared" si="2"/>
        <v>1</v>
      </c>
    </row>
    <row r="34" spans="1:20" ht="20.100000000000001" customHeight="1">
      <c r="A34" s="39">
        <v>24</v>
      </c>
      <c r="B34" s="8" t="s">
        <v>23</v>
      </c>
      <c r="C34" s="39">
        <v>2</v>
      </c>
      <c r="D34" s="9">
        <v>0</v>
      </c>
      <c r="E34" s="9">
        <v>2</v>
      </c>
      <c r="F34" s="9">
        <v>0</v>
      </c>
      <c r="G34" s="9">
        <v>2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f t="shared" si="0"/>
        <v>4</v>
      </c>
      <c r="O34" s="9">
        <f t="shared" si="1"/>
        <v>0.4</v>
      </c>
      <c r="P34" s="11">
        <f t="shared" si="2"/>
        <v>-0.8</v>
      </c>
    </row>
    <row r="35" spans="1:20" ht="20.100000000000001" customHeight="1">
      <c r="A35" s="39">
        <v>25</v>
      </c>
      <c r="B35" s="8" t="s">
        <v>24</v>
      </c>
      <c r="C35" s="39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f t="shared" si="0"/>
        <v>40</v>
      </c>
      <c r="O35" s="9">
        <f t="shared" si="1"/>
        <v>4</v>
      </c>
      <c r="P35" s="11">
        <f t="shared" si="2"/>
        <v>-0.5</v>
      </c>
    </row>
    <row r="36" spans="1:20" ht="20.100000000000001" customHeight="1">
      <c r="A36" s="39">
        <v>26</v>
      </c>
      <c r="B36" s="8" t="s">
        <v>25</v>
      </c>
      <c r="C36" s="39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0"/>
        <v>10</v>
      </c>
      <c r="O36" s="9">
        <f t="shared" si="1"/>
        <v>1</v>
      </c>
      <c r="P36" s="11">
        <f t="shared" si="2"/>
        <v>-0.5</v>
      </c>
    </row>
    <row r="37" spans="1:20" ht="20.100000000000001" customHeight="1">
      <c r="A37" s="39">
        <v>27</v>
      </c>
      <c r="B37" s="8" t="s">
        <v>26</v>
      </c>
      <c r="C37" s="39">
        <v>1</v>
      </c>
      <c r="D37" s="9">
        <v>0</v>
      </c>
      <c r="E37" s="9">
        <v>4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4</v>
      </c>
      <c r="O37" s="9">
        <f t="shared" si="1"/>
        <v>0.4</v>
      </c>
      <c r="P37" s="23">
        <f t="shared" si="2"/>
        <v>-0.6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A38:P38"/>
    <mergeCell ref="A40:B40"/>
    <mergeCell ref="H44:I44"/>
    <mergeCell ref="K44:M44"/>
    <mergeCell ref="K1:P3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tabSelected="1" view="pageBreakPreview" zoomScale="60" workbookViewId="0">
      <selection activeCell="S39" sqref="S39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51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49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44440</v>
      </c>
      <c r="E10" s="10">
        <v>44441</v>
      </c>
      <c r="F10" s="10">
        <v>44442</v>
      </c>
      <c r="G10" s="10">
        <v>44443</v>
      </c>
      <c r="H10" s="10">
        <v>44444</v>
      </c>
      <c r="I10" s="10">
        <v>44445</v>
      </c>
      <c r="J10" s="10">
        <v>44446</v>
      </c>
      <c r="K10" s="10">
        <v>44447</v>
      </c>
      <c r="L10" s="10">
        <v>44448</v>
      </c>
      <c r="M10" s="10">
        <v>44449</v>
      </c>
      <c r="N10" s="10">
        <v>44450</v>
      </c>
      <c r="O10" s="10">
        <v>44451</v>
      </c>
      <c r="P10" s="10">
        <v>44452</v>
      </c>
      <c r="Q10" s="10">
        <v>44453</v>
      </c>
      <c r="R10" s="10">
        <v>44454</v>
      </c>
      <c r="S10" s="10">
        <v>44455</v>
      </c>
      <c r="T10" s="10">
        <v>44456</v>
      </c>
      <c r="U10" s="10">
        <v>44457</v>
      </c>
      <c r="V10" s="10">
        <v>44458</v>
      </c>
      <c r="W10" s="10">
        <v>44459</v>
      </c>
      <c r="X10" s="10">
        <v>44460</v>
      </c>
      <c r="Y10" s="10">
        <v>44461</v>
      </c>
      <c r="Z10" s="10">
        <v>44462</v>
      </c>
      <c r="AA10" s="10">
        <v>44463</v>
      </c>
      <c r="AB10" s="10">
        <v>44464</v>
      </c>
      <c r="AC10" s="10">
        <v>44465</v>
      </c>
      <c r="AD10" s="10">
        <v>44466</v>
      </c>
      <c r="AE10" s="10">
        <v>44467</v>
      </c>
      <c r="AF10" s="10">
        <v>44468</v>
      </c>
      <c r="AG10" s="10">
        <v>44469</v>
      </c>
      <c r="AH10" s="50"/>
      <c r="AI10" s="53"/>
      <c r="AJ10" s="50"/>
    </row>
    <row r="11" spans="1:3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350</v>
      </c>
      <c r="R11" s="9">
        <v>350</v>
      </c>
      <c r="S11" s="9">
        <v>350</v>
      </c>
      <c r="T11" s="9">
        <v>350</v>
      </c>
      <c r="U11" s="9">
        <v>350</v>
      </c>
      <c r="V11" s="9">
        <v>368</v>
      </c>
      <c r="W11" s="9">
        <v>350</v>
      </c>
      <c r="X11" s="9">
        <v>350</v>
      </c>
      <c r="Y11" s="9">
        <v>350</v>
      </c>
      <c r="Z11" s="9">
        <v>350</v>
      </c>
      <c r="AA11" s="9">
        <v>350</v>
      </c>
      <c r="AB11" s="9">
        <v>350</v>
      </c>
      <c r="AC11" s="9">
        <v>350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10554</v>
      </c>
      <c r="AI11" s="9">
        <f>AH11/30</f>
        <v>351.8</v>
      </c>
      <c r="AJ11" s="11">
        <f t="shared" ref="AJ11:AJ37" si="0">(AI11-C11)/C11</f>
        <v>5.1428571428571756E-3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v>80</v>
      </c>
      <c r="O12" s="14">
        <v>0</v>
      </c>
      <c r="P12" s="14">
        <v>110</v>
      </c>
      <c r="Q12" s="14">
        <v>30</v>
      </c>
      <c r="R12" s="14">
        <v>15</v>
      </c>
      <c r="S12" s="14">
        <v>15</v>
      </c>
      <c r="T12" s="14">
        <v>80</v>
      </c>
      <c r="U12" s="14">
        <v>15</v>
      </c>
      <c r="V12" s="14">
        <v>15</v>
      </c>
      <c r="W12" s="14">
        <v>80</v>
      </c>
      <c r="X12" s="14">
        <v>15</v>
      </c>
      <c r="Y12" s="14">
        <v>15</v>
      </c>
      <c r="Z12" s="14">
        <v>30</v>
      </c>
      <c r="AA12" s="14">
        <v>80</v>
      </c>
      <c r="AB12" s="14">
        <v>15</v>
      </c>
      <c r="AC12" s="14">
        <v>30</v>
      </c>
      <c r="AD12" s="14">
        <v>80</v>
      </c>
      <c r="AE12" s="14">
        <v>30</v>
      </c>
      <c r="AF12" s="14">
        <v>30</v>
      </c>
      <c r="AG12" s="14">
        <v>30</v>
      </c>
      <c r="AH12" s="9">
        <f>SUM(D12:AG12)</f>
        <v>1120</v>
      </c>
      <c r="AI12" s="9">
        <f t="shared" ref="AI12:AI37" si="1">AH12/30</f>
        <v>37.333333333333336</v>
      </c>
      <c r="AJ12" s="15">
        <f t="shared" si="0"/>
        <v>6.6666666666666735E-2</v>
      </c>
    </row>
    <row r="13" spans="1:3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45</v>
      </c>
      <c r="H13" s="9">
        <v>83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68</v>
      </c>
      <c r="O13" s="9">
        <v>107.8</v>
      </c>
      <c r="P13" s="9">
        <v>95</v>
      </c>
      <c r="Q13" s="9">
        <v>110.8</v>
      </c>
      <c r="R13" s="9">
        <v>83</v>
      </c>
      <c r="S13" s="9">
        <v>95</v>
      </c>
      <c r="T13" s="9">
        <v>83</v>
      </c>
      <c r="U13" s="9">
        <v>98</v>
      </c>
      <c r="V13" s="9">
        <v>42</v>
      </c>
      <c r="W13" s="9">
        <v>95</v>
      </c>
      <c r="X13" s="9">
        <v>68</v>
      </c>
      <c r="Y13" s="9">
        <v>95</v>
      </c>
      <c r="Z13" s="9">
        <v>95</v>
      </c>
      <c r="AA13" s="9">
        <v>95</v>
      </c>
      <c r="AB13" s="9">
        <v>95</v>
      </c>
      <c r="AC13" s="9">
        <v>95</v>
      </c>
      <c r="AD13" s="9">
        <v>83</v>
      </c>
      <c r="AE13" s="9">
        <v>98</v>
      </c>
      <c r="AF13" s="9">
        <v>42</v>
      </c>
      <c r="AG13" s="9">
        <v>83</v>
      </c>
      <c r="AH13" s="9">
        <f t="shared" ref="AH13:AH37" si="2">SUM(D13:AG13)</f>
        <v>2460.3999999999996</v>
      </c>
      <c r="AI13" s="9">
        <f t="shared" si="1"/>
        <v>82.013333333333321</v>
      </c>
      <c r="AJ13" s="11">
        <f t="shared" si="0"/>
        <v>9.3511111111110948E-2</v>
      </c>
    </row>
    <row r="14" spans="1:3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410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v>510</v>
      </c>
      <c r="O14" s="9">
        <v>410</v>
      </c>
      <c r="P14" s="9">
        <v>410</v>
      </c>
      <c r="Q14" s="9">
        <v>410</v>
      </c>
      <c r="R14" s="9">
        <v>410</v>
      </c>
      <c r="S14" s="9">
        <v>410</v>
      </c>
      <c r="T14" s="9">
        <v>110</v>
      </c>
      <c r="U14" s="9">
        <v>450</v>
      </c>
      <c r="V14" s="9">
        <v>410</v>
      </c>
      <c r="W14" s="9">
        <v>410</v>
      </c>
      <c r="X14" s="9">
        <v>410</v>
      </c>
      <c r="Y14" s="9">
        <v>450</v>
      </c>
      <c r="Z14" s="9">
        <v>150</v>
      </c>
      <c r="AA14" s="9">
        <v>410</v>
      </c>
      <c r="AB14" s="9">
        <v>410</v>
      </c>
      <c r="AC14" s="9">
        <v>410</v>
      </c>
      <c r="AD14" s="9">
        <v>410</v>
      </c>
      <c r="AE14" s="9">
        <v>440</v>
      </c>
      <c r="AF14" s="9">
        <v>410</v>
      </c>
      <c r="AG14" s="9">
        <v>410</v>
      </c>
      <c r="AH14" s="9">
        <f t="shared" si="2"/>
        <v>12080</v>
      </c>
      <c r="AI14" s="9">
        <f t="shared" si="1"/>
        <v>402.66666666666669</v>
      </c>
      <c r="AJ14" s="11">
        <f t="shared" si="0"/>
        <v>6.6666666666667139E-3</v>
      </c>
    </row>
    <row r="15" spans="1:3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v>440</v>
      </c>
      <c r="O15" s="9">
        <v>250</v>
      </c>
      <c r="P15" s="9">
        <v>270</v>
      </c>
      <c r="Q15" s="9">
        <v>500</v>
      </c>
      <c r="R15" s="9">
        <v>440</v>
      </c>
      <c r="S15" s="9">
        <v>620</v>
      </c>
      <c r="T15" s="9">
        <v>600</v>
      </c>
      <c r="U15" s="9">
        <v>440</v>
      </c>
      <c r="V15" s="9">
        <v>470</v>
      </c>
      <c r="W15" s="9">
        <v>470</v>
      </c>
      <c r="X15" s="9">
        <v>440</v>
      </c>
      <c r="Y15" s="9">
        <v>600</v>
      </c>
      <c r="Z15" s="9">
        <v>380</v>
      </c>
      <c r="AA15" s="9">
        <v>500</v>
      </c>
      <c r="AB15" s="9">
        <v>440</v>
      </c>
      <c r="AC15" s="9">
        <v>420</v>
      </c>
      <c r="AD15" s="9">
        <v>600</v>
      </c>
      <c r="AE15" s="9">
        <v>520</v>
      </c>
      <c r="AF15" s="9">
        <v>590</v>
      </c>
      <c r="AG15" s="9">
        <v>450</v>
      </c>
      <c r="AH15" s="9">
        <f t="shared" si="2"/>
        <v>14050</v>
      </c>
      <c r="AI15" s="9">
        <f t="shared" si="1"/>
        <v>468.33333333333331</v>
      </c>
      <c r="AJ15" s="11">
        <f t="shared" si="0"/>
        <v>-3.5460992907801821E-3</v>
      </c>
    </row>
    <row r="16" spans="1:3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218</v>
      </c>
      <c r="O16" s="9">
        <v>275</v>
      </c>
      <c r="P16" s="9">
        <v>170</v>
      </c>
      <c r="Q16" s="9">
        <v>233</v>
      </c>
      <c r="R16" s="9">
        <v>246</v>
      </c>
      <c r="S16" s="9">
        <v>253</v>
      </c>
      <c r="T16" s="9">
        <v>290</v>
      </c>
      <c r="U16" s="9">
        <v>250</v>
      </c>
      <c r="V16" s="9">
        <v>288</v>
      </c>
      <c r="W16" s="9">
        <v>250</v>
      </c>
      <c r="X16" s="9">
        <v>218</v>
      </c>
      <c r="Y16" s="9">
        <v>275</v>
      </c>
      <c r="Z16" s="9">
        <v>170</v>
      </c>
      <c r="AA16" s="9">
        <v>233</v>
      </c>
      <c r="AB16" s="9">
        <v>246</v>
      </c>
      <c r="AC16" s="9">
        <v>253</v>
      </c>
      <c r="AD16" s="9">
        <v>290</v>
      </c>
      <c r="AE16" s="9">
        <v>250</v>
      </c>
      <c r="AF16" s="9">
        <v>288</v>
      </c>
      <c r="AG16" s="9">
        <v>250</v>
      </c>
      <c r="AH16" s="9">
        <f t="shared" si="2"/>
        <v>7378</v>
      </c>
      <c r="AI16" s="9">
        <f t="shared" si="1"/>
        <v>245.93333333333334</v>
      </c>
      <c r="AJ16" s="11">
        <f t="shared" si="0"/>
        <v>-1.6266666666666652E-2</v>
      </c>
    </row>
    <row r="17" spans="1:3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15</v>
      </c>
      <c r="Y17" s="9">
        <v>15</v>
      </c>
      <c r="Z17" s="9">
        <v>15</v>
      </c>
      <c r="AA17" s="9">
        <v>15</v>
      </c>
      <c r="AB17" s="9">
        <v>15</v>
      </c>
      <c r="AC17" s="9">
        <v>15</v>
      </c>
      <c r="AD17" s="9">
        <v>15</v>
      </c>
      <c r="AE17" s="9">
        <v>15</v>
      </c>
      <c r="AF17" s="9">
        <v>15</v>
      </c>
      <c r="AG17" s="9">
        <v>15</v>
      </c>
      <c r="AH17" s="9">
        <f t="shared" si="2"/>
        <v>450</v>
      </c>
      <c r="AI17" s="9">
        <f t="shared" si="1"/>
        <v>15</v>
      </c>
      <c r="AJ17" s="11">
        <f t="shared" si="0"/>
        <v>0</v>
      </c>
    </row>
    <row r="18" spans="1:3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v>200</v>
      </c>
      <c r="O18" s="9">
        <v>205</v>
      </c>
      <c r="P18" s="9">
        <v>205</v>
      </c>
      <c r="Q18" s="9">
        <v>217</v>
      </c>
      <c r="R18" s="9">
        <v>200</v>
      </c>
      <c r="S18" s="9">
        <v>200</v>
      </c>
      <c r="T18" s="9">
        <v>200</v>
      </c>
      <c r="U18" s="9">
        <v>210</v>
      </c>
      <c r="V18" s="9">
        <v>205</v>
      </c>
      <c r="W18" s="9">
        <v>205</v>
      </c>
      <c r="X18" s="9">
        <v>200</v>
      </c>
      <c r="Y18" s="9">
        <v>205</v>
      </c>
      <c r="Z18" s="9">
        <v>205</v>
      </c>
      <c r="AA18" s="9">
        <v>205</v>
      </c>
      <c r="AB18" s="9">
        <v>195</v>
      </c>
      <c r="AC18" s="9">
        <v>186</v>
      </c>
      <c r="AD18" s="9">
        <v>210</v>
      </c>
      <c r="AE18" s="9">
        <v>186</v>
      </c>
      <c r="AF18" s="9">
        <v>205</v>
      </c>
      <c r="AG18" s="9">
        <v>205</v>
      </c>
      <c r="AH18" s="9">
        <f t="shared" si="2"/>
        <v>6039</v>
      </c>
      <c r="AI18" s="9">
        <f t="shared" si="1"/>
        <v>201.3</v>
      </c>
      <c r="AJ18" s="11">
        <f t="shared" si="0"/>
        <v>6.5000000000000569E-3</v>
      </c>
    </row>
    <row r="19" spans="1:3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25</v>
      </c>
      <c r="M19" s="9">
        <v>30</v>
      </c>
      <c r="N19" s="9">
        <v>30</v>
      </c>
      <c r="O19" s="9">
        <v>25</v>
      </c>
      <c r="P19" s="9">
        <v>25</v>
      </c>
      <c r="Q19" s="9">
        <v>30</v>
      </c>
      <c r="R19" s="9">
        <v>25</v>
      </c>
      <c r="S19" s="9">
        <v>25</v>
      </c>
      <c r="T19" s="9">
        <v>25</v>
      </c>
      <c r="U19" s="9">
        <v>25</v>
      </c>
      <c r="V19" s="9">
        <v>25</v>
      </c>
      <c r="W19" s="9">
        <v>30</v>
      </c>
      <c r="X19" s="9">
        <v>25</v>
      </c>
      <c r="Y19" s="9">
        <v>25</v>
      </c>
      <c r="Z19" s="9">
        <v>25</v>
      </c>
      <c r="AA19" s="9">
        <v>25</v>
      </c>
      <c r="AB19" s="9">
        <v>25</v>
      </c>
      <c r="AC19" s="9">
        <v>25</v>
      </c>
      <c r="AD19" s="9">
        <v>25</v>
      </c>
      <c r="AE19" s="9">
        <v>25</v>
      </c>
      <c r="AF19" s="9">
        <v>25</v>
      </c>
      <c r="AG19" s="9">
        <v>25</v>
      </c>
      <c r="AH19" s="9">
        <f t="shared" si="2"/>
        <v>810</v>
      </c>
      <c r="AI19" s="9">
        <f t="shared" si="1"/>
        <v>27</v>
      </c>
      <c r="AJ19" s="11">
        <f t="shared" si="0"/>
        <v>0.08</v>
      </c>
    </row>
    <row r="20" spans="1:3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70</v>
      </c>
      <c r="AD20" s="9">
        <v>70</v>
      </c>
      <c r="AE20" s="9">
        <v>70</v>
      </c>
      <c r="AF20" s="9">
        <v>70</v>
      </c>
      <c r="AG20" s="9">
        <v>70</v>
      </c>
      <c r="AH20" s="9">
        <f t="shared" si="2"/>
        <v>2100</v>
      </c>
      <c r="AI20" s="9">
        <f t="shared" si="1"/>
        <v>70</v>
      </c>
      <c r="AJ20" s="11">
        <f t="shared" si="0"/>
        <v>0</v>
      </c>
    </row>
    <row r="21" spans="1:3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50</v>
      </c>
      <c r="Y21" s="9">
        <v>50</v>
      </c>
      <c r="Z21" s="9">
        <v>50</v>
      </c>
      <c r="AA21" s="9">
        <v>50</v>
      </c>
      <c r="AB21" s="9">
        <v>50</v>
      </c>
      <c r="AC21" s="9">
        <v>50</v>
      </c>
      <c r="AD21" s="9">
        <v>50</v>
      </c>
      <c r="AE21" s="9">
        <v>50</v>
      </c>
      <c r="AF21" s="9">
        <v>50</v>
      </c>
      <c r="AG21" s="9">
        <v>50</v>
      </c>
      <c r="AH21" s="9">
        <f t="shared" si="2"/>
        <v>1500</v>
      </c>
      <c r="AI21" s="9">
        <f t="shared" si="1"/>
        <v>50</v>
      </c>
      <c r="AJ21" s="11">
        <f t="shared" si="0"/>
        <v>0</v>
      </c>
    </row>
    <row r="22" spans="1:3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18</v>
      </c>
      <c r="X22" s="9">
        <v>18</v>
      </c>
      <c r="Y22" s="9">
        <v>18</v>
      </c>
      <c r="Z22" s="9">
        <v>18</v>
      </c>
      <c r="AA22" s="9">
        <v>18</v>
      </c>
      <c r="AB22" s="9">
        <v>18</v>
      </c>
      <c r="AC22" s="9">
        <v>18</v>
      </c>
      <c r="AD22" s="9">
        <v>18</v>
      </c>
      <c r="AE22" s="9">
        <v>18</v>
      </c>
      <c r="AF22" s="9">
        <v>18</v>
      </c>
      <c r="AG22" s="9">
        <v>18</v>
      </c>
      <c r="AH22" s="9">
        <f t="shared" si="2"/>
        <v>540</v>
      </c>
      <c r="AI22" s="9">
        <f t="shared" si="1"/>
        <v>18</v>
      </c>
      <c r="AJ22" s="11">
        <f t="shared" si="0"/>
        <v>0</v>
      </c>
    </row>
    <row r="23" spans="1:3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v>0</v>
      </c>
      <c r="O23" s="9">
        <v>2</v>
      </c>
      <c r="P23" s="9">
        <v>1.5</v>
      </c>
      <c r="Q23" s="9">
        <v>1.5</v>
      </c>
      <c r="R23" s="9">
        <v>0</v>
      </c>
      <c r="S23" s="9">
        <v>1</v>
      </c>
      <c r="T23" s="9">
        <v>1.5</v>
      </c>
      <c r="U23" s="9">
        <v>1</v>
      </c>
      <c r="V23" s="9">
        <v>2</v>
      </c>
      <c r="W23" s="9">
        <v>0.5</v>
      </c>
      <c r="X23" s="9">
        <v>2</v>
      </c>
      <c r="Y23" s="9">
        <v>1.5</v>
      </c>
      <c r="Z23" s="9">
        <v>0.5</v>
      </c>
      <c r="AA23" s="9">
        <v>2</v>
      </c>
      <c r="AB23" s="9">
        <v>1</v>
      </c>
      <c r="AC23" s="9">
        <v>1</v>
      </c>
      <c r="AD23" s="9">
        <v>2</v>
      </c>
      <c r="AE23" s="9">
        <v>0.5</v>
      </c>
      <c r="AF23" s="9">
        <v>0.5</v>
      </c>
      <c r="AG23" s="9">
        <v>0</v>
      </c>
      <c r="AH23" s="9">
        <f t="shared" si="2"/>
        <v>31</v>
      </c>
      <c r="AI23" s="9">
        <f t="shared" si="1"/>
        <v>1.0333333333333334</v>
      </c>
      <c r="AJ23" s="11">
        <f t="shared" si="0"/>
        <v>3.3333333333333437E-2</v>
      </c>
    </row>
    <row r="24" spans="1:3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v>500</v>
      </c>
      <c r="O24" s="9">
        <v>512</v>
      </c>
      <c r="P24" s="9">
        <v>512</v>
      </c>
      <c r="Q24" s="9">
        <v>499</v>
      </c>
      <c r="R24" s="9">
        <v>487</v>
      </c>
      <c r="S24" s="9">
        <v>488</v>
      </c>
      <c r="T24" s="9">
        <v>499</v>
      </c>
      <c r="U24" s="9">
        <v>511</v>
      </c>
      <c r="V24" s="9">
        <v>512</v>
      </c>
      <c r="W24" s="9">
        <v>512</v>
      </c>
      <c r="X24" s="9">
        <v>500</v>
      </c>
      <c r="Y24" s="9">
        <v>512</v>
      </c>
      <c r="Z24" s="9">
        <v>512</v>
      </c>
      <c r="AA24" s="9">
        <v>499</v>
      </c>
      <c r="AB24" s="9">
        <v>487</v>
      </c>
      <c r="AC24" s="9">
        <v>488</v>
      </c>
      <c r="AD24" s="9">
        <v>499</v>
      </c>
      <c r="AE24" s="9">
        <v>511</v>
      </c>
      <c r="AF24" s="9">
        <v>512</v>
      </c>
      <c r="AG24" s="9">
        <v>512</v>
      </c>
      <c r="AH24" s="9">
        <f t="shared" si="2"/>
        <v>15076</v>
      </c>
      <c r="AI24" s="9">
        <f t="shared" si="1"/>
        <v>502.53333333333336</v>
      </c>
      <c r="AJ24" s="11">
        <f t="shared" si="0"/>
        <v>5.0666666666667201E-3</v>
      </c>
    </row>
    <row r="25" spans="1:3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195</v>
      </c>
      <c r="Q25" s="9">
        <v>0</v>
      </c>
      <c r="R25" s="9">
        <v>0</v>
      </c>
      <c r="S25" s="9">
        <v>0</v>
      </c>
      <c r="T25" s="9">
        <v>202</v>
      </c>
      <c r="U25" s="9">
        <v>0</v>
      </c>
      <c r="V25" s="9">
        <v>0</v>
      </c>
      <c r="W25" s="9">
        <v>217</v>
      </c>
      <c r="X25" s="9">
        <v>205</v>
      </c>
      <c r="Y25" s="9">
        <v>205</v>
      </c>
      <c r="Z25" s="9">
        <v>0</v>
      </c>
      <c r="AA25" s="9">
        <v>187</v>
      </c>
      <c r="AB25" s="9">
        <v>0</v>
      </c>
      <c r="AC25" s="9">
        <v>0</v>
      </c>
      <c r="AD25" s="9">
        <v>0</v>
      </c>
      <c r="AE25" s="9">
        <v>186</v>
      </c>
      <c r="AF25" s="9">
        <v>193</v>
      </c>
      <c r="AG25" s="9">
        <v>0</v>
      </c>
      <c r="AH25" s="9">
        <f t="shared" si="2"/>
        <v>2201</v>
      </c>
      <c r="AI25" s="9">
        <f t="shared" si="1"/>
        <v>73.36666666666666</v>
      </c>
      <c r="AJ25" s="11">
        <f t="shared" si="0"/>
        <v>4.8095238095238003E-2</v>
      </c>
    </row>
    <row r="26" spans="1:39" ht="20.100000000000001" customHeight="1">
      <c r="A26" s="30">
        <v>16</v>
      </c>
      <c r="B26" s="8" t="s">
        <v>16</v>
      </c>
      <c r="C26" s="30">
        <v>100</v>
      </c>
      <c r="D26" s="9">
        <v>140</v>
      </c>
      <c r="E26" s="9">
        <v>140</v>
      </c>
      <c r="F26" s="9">
        <v>40</v>
      </c>
      <c r="G26" s="9">
        <v>40</v>
      </c>
      <c r="H26" s="9">
        <v>240</v>
      </c>
      <c r="I26" s="9">
        <v>40</v>
      </c>
      <c r="J26" s="9">
        <v>150</v>
      </c>
      <c r="K26" s="9">
        <v>150</v>
      </c>
      <c r="L26" s="9">
        <v>40</v>
      </c>
      <c r="M26" s="9">
        <v>150</v>
      </c>
      <c r="N26" s="9">
        <v>150</v>
      </c>
      <c r="O26" s="9">
        <v>240</v>
      </c>
      <c r="P26" s="9">
        <v>40</v>
      </c>
      <c r="Q26" s="9">
        <v>150</v>
      </c>
      <c r="R26" s="9">
        <v>150</v>
      </c>
      <c r="S26" s="9">
        <v>150</v>
      </c>
      <c r="T26" s="9">
        <v>240</v>
      </c>
      <c r="U26" s="9">
        <v>150</v>
      </c>
      <c r="V26" s="9">
        <v>40</v>
      </c>
      <c r="W26" s="9">
        <v>150</v>
      </c>
      <c r="X26" s="9">
        <v>180</v>
      </c>
      <c r="Y26" s="9">
        <v>150</v>
      </c>
      <c r="Z26" s="9">
        <v>150</v>
      </c>
      <c r="AA26" s="9">
        <v>150</v>
      </c>
      <c r="AB26" s="9">
        <v>150</v>
      </c>
      <c r="AC26" s="9">
        <v>150</v>
      </c>
      <c r="AD26" s="9">
        <v>180</v>
      </c>
      <c r="AE26" s="9">
        <v>40</v>
      </c>
      <c r="AF26" s="9">
        <v>150</v>
      </c>
      <c r="AG26" s="9">
        <v>150</v>
      </c>
      <c r="AH26" s="9">
        <f t="shared" si="2"/>
        <v>4040</v>
      </c>
      <c r="AI26" s="9">
        <f t="shared" si="1"/>
        <v>134.66666666666666</v>
      </c>
      <c r="AJ26" s="11">
        <f t="shared" si="0"/>
        <v>0.34666666666666657</v>
      </c>
    </row>
    <row r="27" spans="1:3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127</v>
      </c>
      <c r="G27" s="9">
        <v>0</v>
      </c>
      <c r="H27" s="9">
        <v>0</v>
      </c>
      <c r="I27" s="9">
        <v>119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139</v>
      </c>
      <c r="Q27" s="9">
        <v>0</v>
      </c>
      <c r="R27" s="9">
        <v>0</v>
      </c>
      <c r="S27" s="9">
        <v>117</v>
      </c>
      <c r="T27" s="9">
        <v>0</v>
      </c>
      <c r="U27" s="9">
        <v>0</v>
      </c>
      <c r="V27" s="9">
        <v>110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127</v>
      </c>
      <c r="AE27" s="9">
        <v>0</v>
      </c>
      <c r="AF27" s="9">
        <v>110</v>
      </c>
      <c r="AG27" s="9">
        <v>0</v>
      </c>
      <c r="AH27" s="9">
        <f t="shared" si="2"/>
        <v>849</v>
      </c>
      <c r="AI27" s="9">
        <f t="shared" si="1"/>
        <v>28.3</v>
      </c>
      <c r="AJ27" s="11">
        <f t="shared" si="0"/>
        <v>-5.6666666666666643E-2</v>
      </c>
    </row>
    <row r="28" spans="1:3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181</v>
      </c>
      <c r="G28" s="9">
        <v>157</v>
      </c>
      <c r="H28" s="9">
        <v>0</v>
      </c>
      <c r="I28" s="9">
        <v>168</v>
      </c>
      <c r="J28" s="9">
        <v>0</v>
      </c>
      <c r="K28" s="9">
        <v>0</v>
      </c>
      <c r="L28" s="9">
        <v>166</v>
      </c>
      <c r="M28" s="9">
        <v>0</v>
      </c>
      <c r="N28" s="9">
        <v>0</v>
      </c>
      <c r="O28" s="9">
        <v>0</v>
      </c>
      <c r="P28" s="9">
        <v>182</v>
      </c>
      <c r="Q28" s="9">
        <v>0</v>
      </c>
      <c r="R28" s="9">
        <v>0</v>
      </c>
      <c r="S28" s="9">
        <v>0</v>
      </c>
      <c r="T28" s="9">
        <v>0</v>
      </c>
      <c r="U28" s="9">
        <v>191</v>
      </c>
      <c r="V28" s="9">
        <v>0</v>
      </c>
      <c r="W28" s="9">
        <v>180</v>
      </c>
      <c r="X28" s="9">
        <v>169</v>
      </c>
      <c r="Y28" s="9">
        <v>173</v>
      </c>
      <c r="Z28" s="9">
        <v>0</v>
      </c>
      <c r="AA28" s="9">
        <v>0</v>
      </c>
      <c r="AB28" s="9">
        <v>181</v>
      </c>
      <c r="AC28" s="9">
        <v>159</v>
      </c>
      <c r="AD28" s="9">
        <v>185</v>
      </c>
      <c r="AE28" s="9">
        <v>198</v>
      </c>
      <c r="AF28" s="9">
        <v>0</v>
      </c>
      <c r="AG28" s="9">
        <v>0</v>
      </c>
      <c r="AH28" s="9">
        <f t="shared" si="2"/>
        <v>2290</v>
      </c>
      <c r="AI28" s="9">
        <f t="shared" si="1"/>
        <v>76.333333333333329</v>
      </c>
      <c r="AJ28" s="11">
        <f t="shared" si="0"/>
        <v>-0.30606060606060609</v>
      </c>
    </row>
    <row r="29" spans="1:3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v>101</v>
      </c>
      <c r="O29" s="9">
        <v>0</v>
      </c>
      <c r="P29" s="9">
        <v>0</v>
      </c>
      <c r="Q29" s="9">
        <v>96</v>
      </c>
      <c r="R29" s="9">
        <v>108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121</v>
      </c>
      <c r="AA29" s="9">
        <v>0</v>
      </c>
      <c r="AB29" s="9">
        <v>0</v>
      </c>
      <c r="AC29" s="9">
        <v>0</v>
      </c>
      <c r="AD29" s="9">
        <v>0</v>
      </c>
      <c r="AE29" s="9">
        <v>121</v>
      </c>
      <c r="AF29" s="9">
        <v>0</v>
      </c>
      <c r="AG29" s="9">
        <v>0</v>
      </c>
      <c r="AH29" s="9">
        <f t="shared" si="2"/>
        <v>761</v>
      </c>
      <c r="AI29" s="9">
        <f t="shared" si="1"/>
        <v>25.366666666666667</v>
      </c>
      <c r="AJ29" s="11">
        <f t="shared" si="0"/>
        <v>1.4666666666666685E-2</v>
      </c>
    </row>
    <row r="30" spans="1:3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v>20</v>
      </c>
      <c r="O30" s="9">
        <v>20</v>
      </c>
      <c r="P30" s="9">
        <v>0</v>
      </c>
      <c r="Q30" s="9">
        <v>9</v>
      </c>
      <c r="R30" s="9">
        <v>7</v>
      </c>
      <c r="S30" s="9">
        <v>9</v>
      </c>
      <c r="T30" s="9">
        <v>8</v>
      </c>
      <c r="U30" s="9">
        <v>0</v>
      </c>
      <c r="V30" s="9">
        <v>8</v>
      </c>
      <c r="W30" s="9">
        <v>0</v>
      </c>
      <c r="X30" s="9">
        <v>19</v>
      </c>
      <c r="Y30" s="9">
        <v>20</v>
      </c>
      <c r="Z30" s="9">
        <v>0</v>
      </c>
      <c r="AA30" s="9">
        <v>9</v>
      </c>
      <c r="AB30" s="9">
        <v>19</v>
      </c>
      <c r="AC30" s="9">
        <v>9</v>
      </c>
      <c r="AD30" s="9">
        <v>20</v>
      </c>
      <c r="AE30" s="9">
        <v>8</v>
      </c>
      <c r="AF30" s="9">
        <v>8</v>
      </c>
      <c r="AG30" s="9">
        <v>8</v>
      </c>
      <c r="AH30" s="9">
        <f t="shared" si="2"/>
        <v>305</v>
      </c>
      <c r="AI30" s="9">
        <f t="shared" si="1"/>
        <v>10.166666666666666</v>
      </c>
      <c r="AJ30" s="24">
        <f t="shared" si="0"/>
        <v>1.6666666666666607E-2</v>
      </c>
      <c r="AK30" s="25"/>
      <c r="AL30" s="25"/>
      <c r="AM30" s="25"/>
    </row>
    <row r="31" spans="1:3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20</v>
      </c>
      <c r="O31" s="9">
        <v>20</v>
      </c>
      <c r="P31" s="9">
        <v>20</v>
      </c>
      <c r="Q31" s="9">
        <v>0</v>
      </c>
      <c r="R31" s="9">
        <v>20</v>
      </c>
      <c r="S31" s="9">
        <v>20</v>
      </c>
      <c r="T31" s="9">
        <v>0</v>
      </c>
      <c r="U31" s="9">
        <v>0</v>
      </c>
      <c r="V31" s="9">
        <v>20</v>
      </c>
      <c r="W31" s="9">
        <v>0</v>
      </c>
      <c r="X31" s="9">
        <v>20</v>
      </c>
      <c r="Y31" s="9">
        <v>0</v>
      </c>
      <c r="Z31" s="9">
        <v>20</v>
      </c>
      <c r="AA31" s="9">
        <v>20</v>
      </c>
      <c r="AB31" s="9">
        <v>0</v>
      </c>
      <c r="AC31" s="9">
        <v>20</v>
      </c>
      <c r="AD31" s="9">
        <v>0</v>
      </c>
      <c r="AE31" s="9">
        <v>20</v>
      </c>
      <c r="AF31" s="9">
        <v>0</v>
      </c>
      <c r="AG31" s="9">
        <v>20</v>
      </c>
      <c r="AH31" s="9">
        <f t="shared" si="2"/>
        <v>360</v>
      </c>
      <c r="AI31" s="9">
        <f t="shared" si="1"/>
        <v>12</v>
      </c>
      <c r="AJ31" s="11">
        <f t="shared" si="0"/>
        <v>0</v>
      </c>
    </row>
    <row r="32" spans="1:3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1</v>
      </c>
      <c r="X33" s="9">
        <v>0</v>
      </c>
      <c r="Y33" s="9">
        <v>1</v>
      </c>
      <c r="Z33" s="9">
        <v>0</v>
      </c>
      <c r="AA33" s="9">
        <v>0</v>
      </c>
      <c r="AB33" s="9">
        <v>0</v>
      </c>
      <c r="AC33" s="9">
        <v>0</v>
      </c>
      <c r="AD33" s="9">
        <v>1</v>
      </c>
      <c r="AE33" s="9">
        <v>0</v>
      </c>
      <c r="AF33" s="9">
        <v>0</v>
      </c>
      <c r="AG33" s="9">
        <v>1</v>
      </c>
      <c r="AH33" s="9">
        <f t="shared" si="2"/>
        <v>6</v>
      </c>
      <c r="AI33" s="9">
        <f t="shared" si="1"/>
        <v>0.2</v>
      </c>
      <c r="AJ33" s="11">
        <f t="shared" si="0"/>
        <v>0</v>
      </c>
    </row>
    <row r="34" spans="1:40" ht="20.100000000000001" customHeight="1">
      <c r="A34" s="30">
        <v>24</v>
      </c>
      <c r="B34" s="8" t="s">
        <v>23</v>
      </c>
      <c r="C34" s="30">
        <v>2</v>
      </c>
      <c r="D34" s="9">
        <v>3</v>
      </c>
      <c r="E34" s="9">
        <v>3</v>
      </c>
      <c r="F34" s="9">
        <v>3</v>
      </c>
      <c r="G34" s="9">
        <v>0</v>
      </c>
      <c r="H34" s="9">
        <v>3</v>
      </c>
      <c r="I34" s="9">
        <v>3</v>
      </c>
      <c r="J34" s="9">
        <v>0</v>
      </c>
      <c r="K34" s="9">
        <v>3</v>
      </c>
      <c r="L34" s="9">
        <v>0</v>
      </c>
      <c r="M34" s="9">
        <v>3</v>
      </c>
      <c r="N34" s="9">
        <v>3</v>
      </c>
      <c r="O34" s="9">
        <v>0</v>
      </c>
      <c r="P34" s="9">
        <v>3</v>
      </c>
      <c r="Q34" s="9">
        <v>3</v>
      </c>
      <c r="R34" s="9">
        <v>3</v>
      </c>
      <c r="S34" s="9">
        <v>3</v>
      </c>
      <c r="T34" s="9">
        <v>0</v>
      </c>
      <c r="U34" s="9">
        <v>3</v>
      </c>
      <c r="V34" s="9">
        <v>0</v>
      </c>
      <c r="W34" s="9">
        <v>3</v>
      </c>
      <c r="X34" s="9">
        <v>3</v>
      </c>
      <c r="Y34" s="9">
        <v>0</v>
      </c>
      <c r="Z34" s="9">
        <v>3</v>
      </c>
      <c r="AA34" s="9">
        <v>3</v>
      </c>
      <c r="AB34" s="9">
        <v>0</v>
      </c>
      <c r="AC34" s="9">
        <v>3</v>
      </c>
      <c r="AD34" s="9">
        <v>0</v>
      </c>
      <c r="AE34" s="9">
        <v>3</v>
      </c>
      <c r="AF34" s="9">
        <v>0</v>
      </c>
      <c r="AG34" s="9">
        <v>3</v>
      </c>
      <c r="AH34" s="9">
        <f t="shared" si="2"/>
        <v>60</v>
      </c>
      <c r="AI34" s="9">
        <f t="shared" si="1"/>
        <v>2</v>
      </c>
      <c r="AJ34" s="11">
        <f t="shared" si="0"/>
        <v>0</v>
      </c>
    </row>
    <row r="35" spans="1:4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v>4</v>
      </c>
      <c r="O37" s="9">
        <v>0</v>
      </c>
      <c r="P37" s="9">
        <v>4</v>
      </c>
      <c r="Q37" s="9">
        <v>0</v>
      </c>
      <c r="R37" s="9">
        <v>0</v>
      </c>
      <c r="S37" s="9">
        <v>0</v>
      </c>
      <c r="T37" s="9">
        <v>0</v>
      </c>
      <c r="U37" s="9">
        <v>4</v>
      </c>
      <c r="V37" s="9">
        <v>0</v>
      </c>
      <c r="W37" s="9">
        <v>4</v>
      </c>
      <c r="X37" s="9">
        <v>0</v>
      </c>
      <c r="Y37" s="9">
        <v>0</v>
      </c>
      <c r="Z37" s="9">
        <v>0</v>
      </c>
      <c r="AA37" s="9">
        <v>4</v>
      </c>
      <c r="AB37" s="9">
        <v>0</v>
      </c>
      <c r="AC37" s="9">
        <v>0</v>
      </c>
      <c r="AD37" s="9">
        <v>4</v>
      </c>
      <c r="AE37" s="9">
        <v>0</v>
      </c>
      <c r="AF37" s="9">
        <v>0</v>
      </c>
      <c r="AG37" s="9">
        <v>0</v>
      </c>
      <c r="AH37" s="9">
        <f t="shared" si="2"/>
        <v>32</v>
      </c>
      <c r="AI37" s="9">
        <f t="shared" si="1"/>
        <v>1.0666666666666667</v>
      </c>
      <c r="AJ37" s="23">
        <f t="shared" si="0"/>
        <v>6.6666666666666652E-2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Z42" s="33" t="s">
        <v>52</v>
      </c>
      <c r="AA42" s="34"/>
      <c r="AB42" s="35"/>
      <c r="AC42" s="36"/>
      <c r="AD42" s="37"/>
      <c r="AE42" s="37"/>
      <c r="AF42" s="37"/>
    </row>
    <row r="43" spans="1:40" ht="16.5">
      <c r="Z43" s="33"/>
      <c r="AA43" s="46" t="s">
        <v>53</v>
      </c>
      <c r="AB43" s="46"/>
      <c r="AC43" s="38"/>
      <c r="AD43" s="47" t="s">
        <v>54</v>
      </c>
      <c r="AE43" s="47"/>
      <c r="AF43" s="47"/>
      <c r="AG43" s="21"/>
      <c r="AH43" s="21"/>
      <c r="AI43" s="21"/>
      <c r="AJ43" s="21"/>
      <c r="AK43" s="21"/>
      <c r="AL43" s="21"/>
      <c r="AM43" s="21"/>
      <c r="AN43" s="22"/>
    </row>
  </sheetData>
  <mergeCells count="15">
    <mergeCell ref="AA43:AB43"/>
    <mergeCell ref="AD43:AF43"/>
    <mergeCell ref="A38:AJ38"/>
    <mergeCell ref="A40:B40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Y1:AD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topLeftCell="A42" zoomScale="90" zoomScaleNormal="90" workbookViewId="0">
      <selection sqref="A1:P4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56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38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44470</v>
      </c>
      <c r="E10" s="10">
        <v>44471</v>
      </c>
      <c r="F10" s="10">
        <v>44472</v>
      </c>
      <c r="G10" s="10">
        <v>44473</v>
      </c>
      <c r="H10" s="10">
        <v>44474</v>
      </c>
      <c r="I10" s="10">
        <v>44475</v>
      </c>
      <c r="J10" s="10">
        <v>44476</v>
      </c>
      <c r="K10" s="10">
        <v>44477</v>
      </c>
      <c r="L10" s="10">
        <v>44478</v>
      </c>
      <c r="M10" s="10">
        <v>44479</v>
      </c>
      <c r="N10" s="50"/>
      <c r="O10" s="53"/>
      <c r="P10" s="50"/>
    </row>
    <row r="11" spans="1:16" ht="20.100000000000001" customHeight="1">
      <c r="A11" s="16">
        <v>1</v>
      </c>
      <c r="B11" s="8" t="s">
        <v>3</v>
      </c>
      <c r="C11" s="16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325</v>
      </c>
      <c r="O12" s="14">
        <f t="shared" ref="O12:O37" si="1">N12/10</f>
        <v>32.5</v>
      </c>
      <c r="P12" s="15">
        <f t="shared" ref="P12:P37" si="2">(O12-C12)/C12</f>
        <v>-7.1428571428571425E-2</v>
      </c>
    </row>
    <row r="13" spans="1:16" ht="20.100000000000001" customHeight="1">
      <c r="A13" s="16">
        <v>3</v>
      </c>
      <c r="B13" s="8" t="s">
        <v>32</v>
      </c>
      <c r="C13" s="16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16">
        <v>4</v>
      </c>
      <c r="B14" s="8" t="s">
        <v>5</v>
      </c>
      <c r="C14" s="16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3930</v>
      </c>
      <c r="O14" s="9">
        <f t="shared" si="1"/>
        <v>393</v>
      </c>
      <c r="P14" s="11">
        <f t="shared" si="2"/>
        <v>-1.7500000000000002E-2</v>
      </c>
    </row>
    <row r="15" spans="1:16" ht="20.100000000000001" customHeight="1">
      <c r="A15" s="16">
        <v>5</v>
      </c>
      <c r="B15" s="8" t="s">
        <v>6</v>
      </c>
      <c r="C15" s="16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16">
        <v>6</v>
      </c>
      <c r="B16" s="8" t="s">
        <v>7</v>
      </c>
      <c r="C16" s="16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2432</v>
      </c>
      <c r="O16" s="9">
        <f t="shared" si="1"/>
        <v>243.2</v>
      </c>
      <c r="P16" s="11">
        <f t="shared" si="2"/>
        <v>-2.7200000000000047E-2</v>
      </c>
    </row>
    <row r="17" spans="1:19" ht="20.100000000000001" customHeight="1">
      <c r="A17" s="16">
        <v>7</v>
      </c>
      <c r="B17" s="8" t="s">
        <v>8</v>
      </c>
      <c r="C17" s="16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ref="N17" si="3">D17+E17+F17+G17+H17+I17+J17+K17+L17+M17</f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16">
        <v>8</v>
      </c>
      <c r="B18" s="8" t="s">
        <v>9</v>
      </c>
      <c r="C18" s="16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1990</v>
      </c>
      <c r="O18" s="9">
        <f t="shared" si="1"/>
        <v>199</v>
      </c>
      <c r="P18" s="11">
        <f t="shared" si="2"/>
        <v>-5.0000000000000001E-3</v>
      </c>
    </row>
    <row r="19" spans="1:19" ht="20.100000000000001" customHeight="1">
      <c r="A19" s="16">
        <v>9</v>
      </c>
      <c r="B19" s="8" t="s">
        <v>10</v>
      </c>
      <c r="C19" s="16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16">
        <v>10</v>
      </c>
      <c r="B20" s="8" t="s">
        <v>11</v>
      </c>
      <c r="C20" s="16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16">
        <v>11</v>
      </c>
      <c r="B21" s="8" t="s">
        <v>12</v>
      </c>
      <c r="C21" s="16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16">
        <v>12</v>
      </c>
      <c r="B22" s="8" t="s">
        <v>13</v>
      </c>
      <c r="C22" s="16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16">
        <v>13</v>
      </c>
      <c r="B23" s="8" t="s">
        <v>14</v>
      </c>
      <c r="C23" s="16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9</v>
      </c>
      <c r="O23" s="9">
        <f t="shared" si="1"/>
        <v>0.9</v>
      </c>
      <c r="P23" s="11">
        <f t="shared" si="2"/>
        <v>-9.9999999999999978E-2</v>
      </c>
    </row>
    <row r="24" spans="1:19" ht="20.100000000000001" customHeight="1">
      <c r="A24" s="16">
        <v>14</v>
      </c>
      <c r="B24" s="8" t="s">
        <v>31</v>
      </c>
      <c r="C24" s="17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5012</v>
      </c>
      <c r="O24" s="9">
        <f t="shared" si="1"/>
        <v>501.2</v>
      </c>
      <c r="P24" s="11">
        <f t="shared" si="2"/>
        <v>2.3999999999999772E-3</v>
      </c>
    </row>
    <row r="25" spans="1:19" ht="20.100000000000001" customHeight="1">
      <c r="A25" s="16">
        <v>15</v>
      </c>
      <c r="B25" s="8" t="s">
        <v>15</v>
      </c>
      <c r="C25" s="16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16">
        <v>16</v>
      </c>
      <c r="B26" s="8" t="s">
        <v>16</v>
      </c>
      <c r="C26" s="16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16">
        <v>17</v>
      </c>
      <c r="B27" s="8" t="s">
        <v>17</v>
      </c>
      <c r="C27" s="16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215</v>
      </c>
      <c r="O27" s="9">
        <f t="shared" si="1"/>
        <v>21.5</v>
      </c>
      <c r="P27" s="11">
        <f t="shared" si="2"/>
        <v>-0.28333333333333333</v>
      </c>
    </row>
    <row r="28" spans="1:19" ht="20.100000000000001" customHeight="1">
      <c r="A28" s="16">
        <v>18</v>
      </c>
      <c r="B28" s="8" t="s">
        <v>18</v>
      </c>
      <c r="C28" s="16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9" ht="20.100000000000001" customHeight="1">
      <c r="A29" s="16">
        <v>19</v>
      </c>
      <c r="B29" s="8" t="s">
        <v>30</v>
      </c>
      <c r="C29" s="16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9" ht="20.100000000000001" customHeight="1">
      <c r="A30" s="16">
        <v>20</v>
      </c>
      <c r="B30" s="8" t="s">
        <v>19</v>
      </c>
      <c r="C30" s="18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104</v>
      </c>
      <c r="O30" s="9">
        <f>N30/10</f>
        <v>10.4</v>
      </c>
      <c r="P30" s="24">
        <f>(O30-C30)/C30</f>
        <v>4.0000000000000036E-2</v>
      </c>
      <c r="Q30" s="25"/>
      <c r="R30" s="25"/>
      <c r="S30" s="25"/>
    </row>
    <row r="31" spans="1:19" ht="20.100000000000001" customHeight="1">
      <c r="A31" s="16">
        <v>21</v>
      </c>
      <c r="B31" s="8" t="s">
        <v>20</v>
      </c>
      <c r="C31" s="16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16">
        <v>22</v>
      </c>
      <c r="B32" s="8" t="s">
        <v>21</v>
      </c>
      <c r="C32" s="16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16">
        <v>23</v>
      </c>
      <c r="B33" s="8" t="s">
        <v>40</v>
      </c>
      <c r="C33" s="16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20" ht="20.100000000000001" customHeight="1">
      <c r="A34" s="16">
        <v>24</v>
      </c>
      <c r="B34" s="8" t="s">
        <v>23</v>
      </c>
      <c r="C34" s="16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16">
        <v>25</v>
      </c>
      <c r="B35" s="8" t="s">
        <v>24</v>
      </c>
      <c r="C35" s="16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16">
        <v>26</v>
      </c>
      <c r="B36" s="8" t="s">
        <v>25</v>
      </c>
      <c r="C36" s="16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16">
        <v>27</v>
      </c>
      <c r="B37" s="8" t="s">
        <v>26</v>
      </c>
      <c r="C37" s="16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topLeftCell="B1" zoomScale="90" zoomScaleNormal="90" workbookViewId="0">
      <selection activeCell="J1" sqref="J1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57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39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44480</v>
      </c>
      <c r="E10" s="10">
        <v>44481</v>
      </c>
      <c r="F10" s="10">
        <v>44482</v>
      </c>
      <c r="G10" s="10">
        <v>44483</v>
      </c>
      <c r="H10" s="10">
        <v>44484</v>
      </c>
      <c r="I10" s="10">
        <v>44485</v>
      </c>
      <c r="J10" s="10">
        <v>44486</v>
      </c>
      <c r="K10" s="10">
        <v>44487</v>
      </c>
      <c r="L10" s="10">
        <v>44488</v>
      </c>
      <c r="M10" s="10">
        <v>44489</v>
      </c>
      <c r="N10" s="50"/>
      <c r="O10" s="53"/>
      <c r="P10" s="50"/>
    </row>
    <row r="11" spans="1:16" ht="20.100000000000001" customHeight="1">
      <c r="A11" s="19">
        <v>1</v>
      </c>
      <c r="B11" s="8" t="s">
        <v>3</v>
      </c>
      <c r="C11" s="19">
        <v>350</v>
      </c>
      <c r="D11" s="9">
        <v>350</v>
      </c>
      <c r="E11" s="9">
        <v>350</v>
      </c>
      <c r="F11" s="9">
        <v>350</v>
      </c>
      <c r="G11" s="9">
        <v>350</v>
      </c>
      <c r="H11" s="9">
        <v>350</v>
      </c>
      <c r="I11" s="9">
        <v>350</v>
      </c>
      <c r="J11" s="9">
        <v>350</v>
      </c>
      <c r="K11" s="9">
        <v>368</v>
      </c>
      <c r="L11" s="9">
        <v>350</v>
      </c>
      <c r="M11" s="9">
        <v>350</v>
      </c>
      <c r="N11" s="9">
        <f>D11+E11+F11+G11+H11+I11+J11+K11+L11+M11</f>
        <v>3518</v>
      </c>
      <c r="O11" s="9">
        <f>N11/10</f>
        <v>351.8</v>
      </c>
      <c r="P11" s="11">
        <f>(O11-C11)/C11</f>
        <v>5.1428571428571756E-3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30</v>
      </c>
      <c r="N12" s="14">
        <f t="shared" ref="N12:N37" si="0">D12+E12+F12+G12+H12+I12+J12+K12+L12+M12</f>
        <v>355</v>
      </c>
      <c r="O12" s="14">
        <f t="shared" ref="O12:O37" si="1">N12/10</f>
        <v>35.5</v>
      </c>
      <c r="P12" s="15">
        <f t="shared" ref="P12:P37" si="2">(O12-C12)/C12</f>
        <v>1.4285714285714285E-2</v>
      </c>
    </row>
    <row r="13" spans="1:16" ht="20.100000000000001" customHeight="1">
      <c r="A13" s="19">
        <v>3</v>
      </c>
      <c r="B13" s="8" t="s">
        <v>32</v>
      </c>
      <c r="C13" s="19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19">
        <v>4</v>
      </c>
      <c r="B14" s="8" t="s">
        <v>5</v>
      </c>
      <c r="C14" s="19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410</v>
      </c>
      <c r="N14" s="9">
        <f t="shared" si="0"/>
        <v>3980</v>
      </c>
      <c r="O14" s="9">
        <f t="shared" si="1"/>
        <v>398</v>
      </c>
      <c r="P14" s="11">
        <f t="shared" si="2"/>
        <v>-5.0000000000000001E-3</v>
      </c>
    </row>
    <row r="15" spans="1:16" ht="20.100000000000001" customHeight="1">
      <c r="A15" s="19">
        <v>5</v>
      </c>
      <c r="B15" s="8" t="s">
        <v>6</v>
      </c>
      <c r="C15" s="19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19">
        <v>6</v>
      </c>
      <c r="B16" s="8" t="s">
        <v>7</v>
      </c>
      <c r="C16" s="19">
        <v>250</v>
      </c>
      <c r="D16" s="9">
        <v>0</v>
      </c>
      <c r="E16" s="9">
        <v>0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1980</v>
      </c>
      <c r="O16" s="9">
        <f t="shared" si="1"/>
        <v>198</v>
      </c>
      <c r="P16" s="11">
        <f t="shared" si="2"/>
        <v>-0.20799999999999999</v>
      </c>
    </row>
    <row r="17" spans="1:19" ht="20.100000000000001" customHeight="1">
      <c r="A17" s="19">
        <v>7</v>
      </c>
      <c r="B17" s="8" t="s">
        <v>8</v>
      </c>
      <c r="C17" s="19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19">
        <v>8</v>
      </c>
      <c r="B18" s="8" t="s">
        <v>9</v>
      </c>
      <c r="C18" s="19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200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2000</v>
      </c>
      <c r="O18" s="9">
        <f t="shared" si="1"/>
        <v>200</v>
      </c>
      <c r="P18" s="11">
        <f t="shared" si="2"/>
        <v>0</v>
      </c>
    </row>
    <row r="19" spans="1:19" ht="20.100000000000001" customHeight="1">
      <c r="A19" s="19">
        <v>9</v>
      </c>
      <c r="B19" s="8" t="s">
        <v>10</v>
      </c>
      <c r="C19" s="19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19">
        <v>10</v>
      </c>
      <c r="B20" s="8" t="s">
        <v>11</v>
      </c>
      <c r="C20" s="19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19">
        <v>11</v>
      </c>
      <c r="B21" s="8" t="s">
        <v>12</v>
      </c>
      <c r="C21" s="19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19">
        <v>12</v>
      </c>
      <c r="B22" s="8" t="s">
        <v>13</v>
      </c>
      <c r="C22" s="19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f t="shared" si="0"/>
        <v>180</v>
      </c>
      <c r="O22" s="9">
        <f t="shared" si="1"/>
        <v>18</v>
      </c>
      <c r="P22" s="11">
        <f t="shared" si="2"/>
        <v>0</v>
      </c>
    </row>
    <row r="23" spans="1:19" ht="20.100000000000001" customHeight="1">
      <c r="A23" s="19">
        <v>13</v>
      </c>
      <c r="B23" s="8" t="s">
        <v>14</v>
      </c>
      <c r="C23" s="19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1</v>
      </c>
      <c r="N23" s="9">
        <f t="shared" si="0"/>
        <v>10</v>
      </c>
      <c r="O23" s="9">
        <f t="shared" si="1"/>
        <v>1</v>
      </c>
      <c r="P23" s="11">
        <f t="shared" si="2"/>
        <v>0</v>
      </c>
    </row>
    <row r="24" spans="1:19" ht="20.100000000000001" customHeight="1">
      <c r="A24" s="19">
        <v>14</v>
      </c>
      <c r="B24" s="8" t="s">
        <v>31</v>
      </c>
      <c r="C24" s="20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470</v>
      </c>
      <c r="N24" s="9">
        <f t="shared" si="0"/>
        <v>4970</v>
      </c>
      <c r="O24" s="9">
        <f t="shared" si="1"/>
        <v>497</v>
      </c>
      <c r="P24" s="11">
        <f t="shared" si="2"/>
        <v>-6.0000000000000001E-3</v>
      </c>
    </row>
    <row r="25" spans="1:19" ht="20.100000000000001" customHeight="1">
      <c r="A25" s="19">
        <v>15</v>
      </c>
      <c r="B25" s="8" t="s">
        <v>15</v>
      </c>
      <c r="C25" s="19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194</v>
      </c>
      <c r="N25" s="9">
        <f t="shared" si="0"/>
        <v>805</v>
      </c>
      <c r="O25" s="9">
        <f t="shared" si="1"/>
        <v>80.5</v>
      </c>
      <c r="P25" s="11">
        <f t="shared" si="2"/>
        <v>0.15</v>
      </c>
    </row>
    <row r="26" spans="1:19" ht="20.100000000000001" customHeight="1">
      <c r="A26" s="19">
        <v>16</v>
      </c>
      <c r="B26" s="8" t="s">
        <v>16</v>
      </c>
      <c r="C26" s="19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19">
        <v>17</v>
      </c>
      <c r="B27" s="8" t="s">
        <v>17</v>
      </c>
      <c r="C27" s="19">
        <v>30</v>
      </c>
      <c r="D27" s="9">
        <v>0</v>
      </c>
      <c r="E27" s="9">
        <v>0</v>
      </c>
      <c r="F27" s="9">
        <v>127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115</v>
      </c>
      <c r="N27" s="9">
        <f t="shared" si="0"/>
        <v>350</v>
      </c>
      <c r="O27" s="9">
        <f t="shared" si="1"/>
        <v>35</v>
      </c>
      <c r="P27" s="11">
        <f t="shared" si="2"/>
        <v>0.16666666666666666</v>
      </c>
    </row>
    <row r="28" spans="1:19" ht="20.100000000000001" customHeight="1">
      <c r="A28" s="19">
        <v>18</v>
      </c>
      <c r="B28" s="8" t="s">
        <v>18</v>
      </c>
      <c r="C28" s="19">
        <v>110</v>
      </c>
      <c r="D28" s="9">
        <v>0</v>
      </c>
      <c r="E28" s="9">
        <v>0</v>
      </c>
      <c r="F28" s="9">
        <v>142</v>
      </c>
      <c r="G28" s="9">
        <v>145</v>
      </c>
      <c r="H28" s="9">
        <v>0</v>
      </c>
      <c r="I28" s="9">
        <v>162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615</v>
      </c>
      <c r="O28" s="9">
        <f t="shared" si="1"/>
        <v>61.5</v>
      </c>
      <c r="P28" s="11">
        <f t="shared" si="2"/>
        <v>-0.44090909090909092</v>
      </c>
    </row>
    <row r="29" spans="1:19" ht="20.100000000000001" customHeight="1">
      <c r="A29" s="19">
        <v>19</v>
      </c>
      <c r="B29" s="8" t="s">
        <v>30</v>
      </c>
      <c r="C29" s="19">
        <v>25</v>
      </c>
      <c r="D29" s="9">
        <v>0</v>
      </c>
      <c r="E29" s="9">
        <v>0</v>
      </c>
      <c r="F29" s="9">
        <v>0</v>
      </c>
      <c r="G29" s="9">
        <v>110</v>
      </c>
      <c r="H29" s="9">
        <v>153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367</v>
      </c>
      <c r="O29" s="9">
        <f t="shared" si="1"/>
        <v>36.700000000000003</v>
      </c>
      <c r="P29" s="11">
        <f t="shared" si="2"/>
        <v>0.46800000000000014</v>
      </c>
    </row>
    <row r="30" spans="1:19" ht="20.100000000000001" customHeight="1">
      <c r="A30" s="19">
        <v>20</v>
      </c>
      <c r="B30" s="8" t="s">
        <v>19</v>
      </c>
      <c r="C30" s="19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 t="shared" si="0"/>
        <v>104</v>
      </c>
      <c r="O30" s="9">
        <f t="shared" si="1"/>
        <v>10.4</v>
      </c>
      <c r="P30" s="23">
        <f t="shared" si="2"/>
        <v>4.0000000000000036E-2</v>
      </c>
      <c r="Q30" s="25"/>
      <c r="R30" s="25"/>
      <c r="S30" s="25"/>
    </row>
    <row r="31" spans="1:19" ht="20.100000000000001" customHeight="1">
      <c r="A31" s="19">
        <v>21</v>
      </c>
      <c r="B31" s="8" t="s">
        <v>20</v>
      </c>
      <c r="C31" s="19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0</v>
      </c>
      <c r="N31" s="9">
        <f t="shared" si="0"/>
        <v>100</v>
      </c>
      <c r="O31" s="9">
        <f t="shared" si="1"/>
        <v>10</v>
      </c>
      <c r="P31" s="11">
        <f t="shared" si="2"/>
        <v>-0.16666666666666666</v>
      </c>
    </row>
    <row r="32" spans="1:19" ht="20.100000000000001" customHeight="1">
      <c r="A32" s="19">
        <v>22</v>
      </c>
      <c r="B32" s="8" t="s">
        <v>21</v>
      </c>
      <c r="C32" s="19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19">
        <v>23</v>
      </c>
      <c r="B33" s="8" t="s">
        <v>40</v>
      </c>
      <c r="C33" s="19">
        <v>0.2</v>
      </c>
      <c r="D33" s="9">
        <v>0</v>
      </c>
      <c r="E33" s="9">
        <v>1</v>
      </c>
      <c r="F33" s="9">
        <v>0</v>
      </c>
      <c r="G33" s="9">
        <v>0</v>
      </c>
      <c r="H33" s="9">
        <v>1</v>
      </c>
      <c r="I33" s="9">
        <v>0</v>
      </c>
      <c r="J33" s="9">
        <v>0</v>
      </c>
      <c r="K33" s="9">
        <v>1</v>
      </c>
      <c r="L33" s="9">
        <v>0</v>
      </c>
      <c r="M33" s="9">
        <v>0</v>
      </c>
      <c r="N33" s="9">
        <f t="shared" si="0"/>
        <v>3</v>
      </c>
      <c r="O33" s="9">
        <f t="shared" si="1"/>
        <v>0.3</v>
      </c>
      <c r="P33" s="11">
        <f t="shared" si="2"/>
        <v>0.49999999999999989</v>
      </c>
    </row>
    <row r="34" spans="1:20" ht="20.100000000000001" customHeight="1">
      <c r="A34" s="19">
        <v>24</v>
      </c>
      <c r="B34" s="8" t="s">
        <v>23</v>
      </c>
      <c r="C34" s="19">
        <v>2</v>
      </c>
      <c r="D34" s="9">
        <v>2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8</v>
      </c>
      <c r="O34" s="9">
        <f t="shared" si="1"/>
        <v>0.8</v>
      </c>
      <c r="P34" s="11">
        <f t="shared" si="2"/>
        <v>-0.6</v>
      </c>
    </row>
    <row r="35" spans="1:20" ht="20.100000000000001" customHeight="1">
      <c r="A35" s="19">
        <v>25</v>
      </c>
      <c r="B35" s="8" t="s">
        <v>24</v>
      </c>
      <c r="C35" s="19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19">
        <v>26</v>
      </c>
      <c r="B36" s="8" t="s">
        <v>25</v>
      </c>
      <c r="C36" s="19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19">
        <v>27</v>
      </c>
      <c r="B37" s="8" t="s">
        <v>26</v>
      </c>
      <c r="C37" s="19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topLeftCell="B28" zoomScale="90" zoomScaleNormal="90" workbookViewId="0">
      <selection activeCell="B1" sqref="A1:P46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58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42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44490</v>
      </c>
      <c r="E10" s="10">
        <v>44491</v>
      </c>
      <c r="F10" s="10">
        <v>44492</v>
      </c>
      <c r="G10" s="10">
        <v>44493</v>
      </c>
      <c r="H10" s="10">
        <v>44494</v>
      </c>
      <c r="I10" s="10">
        <v>44495</v>
      </c>
      <c r="J10" s="10">
        <v>44496</v>
      </c>
      <c r="K10" s="10">
        <v>44497</v>
      </c>
      <c r="L10" s="10">
        <v>44507</v>
      </c>
      <c r="M10" s="10">
        <v>44508</v>
      </c>
      <c r="N10" s="50"/>
      <c r="O10" s="53"/>
      <c r="P10" s="50"/>
    </row>
    <row r="11" spans="1:16" ht="20.100000000000001" customHeight="1">
      <c r="A11" s="26">
        <v>1</v>
      </c>
      <c r="B11" s="8" t="s">
        <v>3</v>
      </c>
      <c r="C11" s="26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325</v>
      </c>
      <c r="O12" s="14">
        <f t="shared" ref="O12:O37" si="1">N12/10</f>
        <v>32.5</v>
      </c>
      <c r="P12" s="15">
        <f t="shared" ref="P12:P37" si="2">(O12-C12)/C12</f>
        <v>-7.1428571428571425E-2</v>
      </c>
    </row>
    <row r="13" spans="1:16" ht="20.100000000000001" customHeight="1">
      <c r="A13" s="26">
        <v>3</v>
      </c>
      <c r="B13" s="8" t="s">
        <v>32</v>
      </c>
      <c r="C13" s="26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26">
        <v>4</v>
      </c>
      <c r="B14" s="8" t="s">
        <v>5</v>
      </c>
      <c r="C14" s="26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3930</v>
      </c>
      <c r="O14" s="9">
        <f t="shared" si="1"/>
        <v>393</v>
      </c>
      <c r="P14" s="11">
        <f t="shared" si="2"/>
        <v>-1.7500000000000002E-2</v>
      </c>
    </row>
    <row r="15" spans="1:16" ht="20.100000000000001" customHeight="1">
      <c r="A15" s="26">
        <v>5</v>
      </c>
      <c r="B15" s="8" t="s">
        <v>6</v>
      </c>
      <c r="C15" s="26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26">
        <v>6</v>
      </c>
      <c r="B16" s="8" t="s">
        <v>7</v>
      </c>
      <c r="C16" s="26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2432</v>
      </c>
      <c r="O16" s="9">
        <f t="shared" si="1"/>
        <v>243.2</v>
      </c>
      <c r="P16" s="11">
        <f t="shared" si="2"/>
        <v>-2.7200000000000047E-2</v>
      </c>
    </row>
    <row r="17" spans="1:19" ht="20.100000000000001" customHeight="1">
      <c r="A17" s="26">
        <v>7</v>
      </c>
      <c r="B17" s="8" t="s">
        <v>8</v>
      </c>
      <c r="C17" s="26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26">
        <v>8</v>
      </c>
      <c r="B18" s="8" t="s">
        <v>9</v>
      </c>
      <c r="C18" s="26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1990</v>
      </c>
      <c r="O18" s="9">
        <f t="shared" si="1"/>
        <v>199</v>
      </c>
      <c r="P18" s="11">
        <f t="shared" si="2"/>
        <v>-5.0000000000000001E-3</v>
      </c>
    </row>
    <row r="19" spans="1:19" ht="20.100000000000001" customHeight="1">
      <c r="A19" s="26">
        <v>9</v>
      </c>
      <c r="B19" s="8" t="s">
        <v>10</v>
      </c>
      <c r="C19" s="26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26">
        <v>10</v>
      </c>
      <c r="B20" s="8" t="s">
        <v>11</v>
      </c>
      <c r="C20" s="26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26">
        <v>11</v>
      </c>
      <c r="B21" s="8" t="s">
        <v>12</v>
      </c>
      <c r="C21" s="26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26">
        <v>12</v>
      </c>
      <c r="B22" s="8" t="s">
        <v>13</v>
      </c>
      <c r="C22" s="26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26">
        <v>13</v>
      </c>
      <c r="B23" s="8" t="s">
        <v>14</v>
      </c>
      <c r="C23" s="26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9</v>
      </c>
      <c r="O23" s="9">
        <f t="shared" si="1"/>
        <v>0.9</v>
      </c>
      <c r="P23" s="11">
        <f t="shared" si="2"/>
        <v>-9.9999999999999978E-2</v>
      </c>
    </row>
    <row r="24" spans="1:19" ht="20.100000000000001" customHeight="1">
      <c r="A24" s="26">
        <v>14</v>
      </c>
      <c r="B24" s="8" t="s">
        <v>31</v>
      </c>
      <c r="C24" s="27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5012</v>
      </c>
      <c r="O24" s="9">
        <f t="shared" si="1"/>
        <v>501.2</v>
      </c>
      <c r="P24" s="11">
        <f t="shared" si="2"/>
        <v>2.3999999999999772E-3</v>
      </c>
    </row>
    <row r="25" spans="1:19" ht="20.100000000000001" customHeight="1">
      <c r="A25" s="26">
        <v>15</v>
      </c>
      <c r="B25" s="8" t="s">
        <v>15</v>
      </c>
      <c r="C25" s="26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26">
        <v>16</v>
      </c>
      <c r="B26" s="8" t="s">
        <v>16</v>
      </c>
      <c r="C26" s="26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26">
        <v>17</v>
      </c>
      <c r="B27" s="8" t="s">
        <v>17</v>
      </c>
      <c r="C27" s="26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215</v>
      </c>
      <c r="O27" s="9">
        <f t="shared" si="1"/>
        <v>21.5</v>
      </c>
      <c r="P27" s="11">
        <f t="shared" si="2"/>
        <v>-0.28333333333333333</v>
      </c>
    </row>
    <row r="28" spans="1:19" ht="20.100000000000001" customHeight="1">
      <c r="A28" s="26">
        <v>18</v>
      </c>
      <c r="B28" s="8" t="s">
        <v>18</v>
      </c>
      <c r="C28" s="26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9" ht="20.100000000000001" customHeight="1">
      <c r="A29" s="26">
        <v>19</v>
      </c>
      <c r="B29" s="8" t="s">
        <v>30</v>
      </c>
      <c r="C29" s="26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9" ht="20.100000000000001" customHeight="1">
      <c r="A30" s="26">
        <v>20</v>
      </c>
      <c r="B30" s="8" t="s">
        <v>19</v>
      </c>
      <c r="C30" s="26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104</v>
      </c>
      <c r="O30" s="9">
        <f>N30/10</f>
        <v>10.4</v>
      </c>
      <c r="P30" s="24">
        <f>(O30-C30)/C30</f>
        <v>4.0000000000000036E-2</v>
      </c>
      <c r="Q30" s="25"/>
      <c r="R30" s="25"/>
      <c r="S30" s="25"/>
    </row>
    <row r="31" spans="1:19" ht="20.100000000000001" customHeight="1">
      <c r="A31" s="26">
        <v>21</v>
      </c>
      <c r="B31" s="8" t="s">
        <v>20</v>
      </c>
      <c r="C31" s="26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26">
        <v>22</v>
      </c>
      <c r="B32" s="8" t="s">
        <v>21</v>
      </c>
      <c r="C32" s="26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26">
        <v>23</v>
      </c>
      <c r="B33" s="8" t="s">
        <v>22</v>
      </c>
      <c r="C33" s="26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20" ht="20.100000000000001" customHeight="1">
      <c r="A34" s="26">
        <v>24</v>
      </c>
      <c r="B34" s="8" t="s">
        <v>23</v>
      </c>
      <c r="C34" s="26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26">
        <v>25</v>
      </c>
      <c r="B35" s="8" t="s">
        <v>24</v>
      </c>
      <c r="C35" s="26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26">
        <v>26</v>
      </c>
      <c r="B36" s="8" t="s">
        <v>25</v>
      </c>
      <c r="C36" s="26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26">
        <v>27</v>
      </c>
      <c r="B37" s="8" t="s">
        <v>26</v>
      </c>
      <c r="C37" s="26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43"/>
  <sheetViews>
    <sheetView view="pageBreakPreview" topLeftCell="E1" zoomScale="60" workbookViewId="0">
      <selection activeCell="R111" sqref="R111"/>
    </sheetView>
  </sheetViews>
  <sheetFormatPr defaultRowHeight="15"/>
  <cols>
    <col min="2" max="2" width="24.140625" customWidth="1"/>
    <col min="3" max="3" width="11.140625" customWidth="1"/>
    <col min="4" max="5" width="10.140625" bestFit="1" customWidth="1"/>
    <col min="6" max="6" width="10.140625" customWidth="1"/>
    <col min="7" max="33" width="10.140625" bestFit="1" customWidth="1"/>
    <col min="34" max="34" width="11.7109375" customWidth="1"/>
    <col min="35" max="35" width="11.140625" customWidth="1"/>
    <col min="36" max="36" width="13.7109375" customWidth="1"/>
  </cols>
  <sheetData>
    <row r="1" spans="1:36" ht="96.75" customHeight="1">
      <c r="Y1" s="45" t="s">
        <v>55</v>
      </c>
      <c r="Z1" s="45"/>
      <c r="AA1" s="45"/>
      <c r="AB1" s="45"/>
      <c r="AC1" s="45"/>
      <c r="AD1" s="45"/>
      <c r="AG1" s="63"/>
      <c r="AH1" s="64"/>
      <c r="AI1" s="64"/>
      <c r="AJ1" s="64"/>
    </row>
    <row r="2" spans="1:36" ht="15.75">
      <c r="Y2" s="45"/>
      <c r="Z2" s="45"/>
      <c r="AA2" s="45"/>
      <c r="AB2" s="45"/>
      <c r="AC2" s="45"/>
      <c r="AD2" s="45"/>
      <c r="AG2" s="5"/>
      <c r="AH2" s="64"/>
      <c r="AI2" s="64"/>
      <c r="AJ2" s="64"/>
    </row>
    <row r="3" spans="1:36">
      <c r="Y3" s="45"/>
      <c r="Z3" s="45"/>
      <c r="AA3" s="45"/>
      <c r="AB3" s="45"/>
      <c r="AC3" s="45"/>
      <c r="AD3" s="45"/>
    </row>
    <row r="4" spans="1:36" ht="18.75" customHeight="1">
      <c r="A4" s="44" t="s">
        <v>50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ht="15.75">
      <c r="A5" s="1"/>
    </row>
    <row r="6" spans="1:36" ht="25.5" customHeight="1">
      <c r="A6" s="50" t="s">
        <v>0</v>
      </c>
      <c r="B6" s="51" t="s">
        <v>27</v>
      </c>
      <c r="C6" s="51" t="s">
        <v>29</v>
      </c>
      <c r="D6" s="54" t="s">
        <v>43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0" t="s">
        <v>45</v>
      </c>
      <c r="AI6" s="51" t="s">
        <v>44</v>
      </c>
      <c r="AJ6" s="50" t="s">
        <v>28</v>
      </c>
    </row>
    <row r="7" spans="1:3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  <c r="AH7" s="50"/>
      <c r="AI7" s="52"/>
      <c r="AJ7" s="50"/>
    </row>
    <row r="8" spans="1:3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9"/>
      <c r="AH8" s="50"/>
      <c r="AI8" s="52"/>
      <c r="AJ8" s="50"/>
    </row>
    <row r="9" spans="1:3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0"/>
      <c r="AI9" s="52"/>
      <c r="AJ9" s="50"/>
    </row>
    <row r="10" spans="1:36" ht="66" customHeight="1">
      <c r="A10" s="50"/>
      <c r="B10" s="53"/>
      <c r="C10" s="53"/>
      <c r="D10" s="10">
        <v>44470</v>
      </c>
      <c r="E10" s="10">
        <v>44471</v>
      </c>
      <c r="F10" s="10">
        <v>44472</v>
      </c>
      <c r="G10" s="10">
        <v>44473</v>
      </c>
      <c r="H10" s="10">
        <v>44474</v>
      </c>
      <c r="I10" s="10">
        <v>44475</v>
      </c>
      <c r="J10" s="10">
        <v>44476</v>
      </c>
      <c r="K10" s="10">
        <v>44477</v>
      </c>
      <c r="L10" s="10">
        <v>44478</v>
      </c>
      <c r="M10" s="10">
        <v>44479</v>
      </c>
      <c r="N10" s="10">
        <v>44480</v>
      </c>
      <c r="O10" s="10">
        <v>44481</v>
      </c>
      <c r="P10" s="10">
        <v>44482</v>
      </c>
      <c r="Q10" s="10">
        <v>44483</v>
      </c>
      <c r="R10" s="10">
        <v>44484</v>
      </c>
      <c r="S10" s="10">
        <v>44485</v>
      </c>
      <c r="T10" s="10">
        <v>44486</v>
      </c>
      <c r="U10" s="10">
        <v>44487</v>
      </c>
      <c r="V10" s="10">
        <v>44488</v>
      </c>
      <c r="W10" s="10">
        <v>44489</v>
      </c>
      <c r="X10" s="10">
        <v>44490</v>
      </c>
      <c r="Y10" s="10">
        <v>44491</v>
      </c>
      <c r="Z10" s="10">
        <v>44492</v>
      </c>
      <c r="AA10" s="10">
        <v>44493</v>
      </c>
      <c r="AB10" s="10">
        <v>44494</v>
      </c>
      <c r="AC10" s="10">
        <v>44495</v>
      </c>
      <c r="AD10" s="10">
        <v>44496</v>
      </c>
      <c r="AE10" s="10">
        <v>44497</v>
      </c>
      <c r="AF10" s="10">
        <v>44507</v>
      </c>
      <c r="AG10" s="10">
        <v>44508</v>
      </c>
      <c r="AH10" s="50"/>
      <c r="AI10" s="53"/>
      <c r="AJ10" s="50"/>
    </row>
    <row r="11" spans="1:3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v>350</v>
      </c>
      <c r="O11" s="9">
        <v>350</v>
      </c>
      <c r="P11" s="9">
        <v>350</v>
      </c>
      <c r="Q11" s="9">
        <v>350</v>
      </c>
      <c r="R11" s="9">
        <v>350</v>
      </c>
      <c r="S11" s="9">
        <v>350</v>
      </c>
      <c r="T11" s="9">
        <v>350</v>
      </c>
      <c r="U11" s="9">
        <v>350</v>
      </c>
      <c r="V11" s="9">
        <v>368</v>
      </c>
      <c r="W11" s="9">
        <v>350</v>
      </c>
      <c r="X11" s="9">
        <v>350</v>
      </c>
      <c r="Y11" s="9">
        <v>350</v>
      </c>
      <c r="Z11" s="9">
        <v>350</v>
      </c>
      <c r="AA11" s="9">
        <v>350</v>
      </c>
      <c r="AB11" s="9">
        <v>350</v>
      </c>
      <c r="AC11" s="9">
        <v>350</v>
      </c>
      <c r="AD11" s="9">
        <v>350</v>
      </c>
      <c r="AE11" s="9">
        <v>350</v>
      </c>
      <c r="AF11" s="9">
        <v>350</v>
      </c>
      <c r="AG11" s="9">
        <v>350</v>
      </c>
      <c r="AH11" s="9">
        <f>SUM(D11:AG11)</f>
        <v>10554</v>
      </c>
      <c r="AI11" s="9">
        <f>AH11/30</f>
        <v>351.8</v>
      </c>
      <c r="AJ11" s="11">
        <f t="shared" ref="AJ11:AJ37" si="0">(AI11-C11)/C11</f>
        <v>5.1428571428571756E-3</v>
      </c>
    </row>
    <row r="12" spans="1:3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v>80</v>
      </c>
      <c r="O12" s="14">
        <v>0</v>
      </c>
      <c r="P12" s="14">
        <v>110</v>
      </c>
      <c r="Q12" s="14">
        <v>30</v>
      </c>
      <c r="R12" s="14">
        <v>15</v>
      </c>
      <c r="S12" s="14">
        <v>15</v>
      </c>
      <c r="T12" s="14">
        <v>80</v>
      </c>
      <c r="U12" s="14">
        <v>15</v>
      </c>
      <c r="V12" s="14">
        <v>15</v>
      </c>
      <c r="W12" s="14">
        <v>80</v>
      </c>
      <c r="X12" s="14">
        <v>15</v>
      </c>
      <c r="Y12" s="14">
        <v>15</v>
      </c>
      <c r="Z12" s="14">
        <v>30</v>
      </c>
      <c r="AA12" s="14">
        <v>80</v>
      </c>
      <c r="AB12" s="14">
        <v>15</v>
      </c>
      <c r="AC12" s="14">
        <v>30</v>
      </c>
      <c r="AD12" s="14">
        <v>80</v>
      </c>
      <c r="AE12" s="14">
        <v>30</v>
      </c>
      <c r="AF12" s="14">
        <v>30</v>
      </c>
      <c r="AG12" s="14">
        <v>30</v>
      </c>
      <c r="AH12" s="9">
        <f>SUM(D12:AG12)</f>
        <v>1120</v>
      </c>
      <c r="AI12" s="9">
        <f t="shared" ref="AI12:AI37" si="1">AH12/30</f>
        <v>37.333333333333336</v>
      </c>
      <c r="AJ12" s="15">
        <f t="shared" si="0"/>
        <v>6.6666666666666735E-2</v>
      </c>
    </row>
    <row r="13" spans="1:3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45</v>
      </c>
      <c r="H13" s="9">
        <v>83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v>68</v>
      </c>
      <c r="O13" s="9">
        <v>107.8</v>
      </c>
      <c r="P13" s="9">
        <v>95</v>
      </c>
      <c r="Q13" s="9">
        <v>110.8</v>
      </c>
      <c r="R13" s="9">
        <v>83</v>
      </c>
      <c r="S13" s="9">
        <v>95</v>
      </c>
      <c r="T13" s="9">
        <v>83</v>
      </c>
      <c r="U13" s="9">
        <v>98</v>
      </c>
      <c r="V13" s="9">
        <v>42</v>
      </c>
      <c r="W13" s="9">
        <v>95</v>
      </c>
      <c r="X13" s="9">
        <v>68</v>
      </c>
      <c r="Y13" s="9">
        <v>95</v>
      </c>
      <c r="Z13" s="9">
        <v>95</v>
      </c>
      <c r="AA13" s="9">
        <v>95</v>
      </c>
      <c r="AB13" s="9">
        <v>95</v>
      </c>
      <c r="AC13" s="9">
        <v>95</v>
      </c>
      <c r="AD13" s="9">
        <v>83</v>
      </c>
      <c r="AE13" s="9">
        <v>98</v>
      </c>
      <c r="AF13" s="9">
        <v>42</v>
      </c>
      <c r="AG13" s="9">
        <v>83</v>
      </c>
      <c r="AH13" s="9">
        <f t="shared" ref="AH13:AH37" si="2">SUM(D13:AG13)</f>
        <v>2460.3999999999996</v>
      </c>
      <c r="AI13" s="9">
        <f t="shared" si="1"/>
        <v>82.013333333333321</v>
      </c>
      <c r="AJ13" s="11">
        <f t="shared" si="0"/>
        <v>9.3511111111110948E-2</v>
      </c>
    </row>
    <row r="14" spans="1:3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410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v>510</v>
      </c>
      <c r="O14" s="9">
        <v>410</v>
      </c>
      <c r="P14" s="9">
        <v>410</v>
      </c>
      <c r="Q14" s="9">
        <v>410</v>
      </c>
      <c r="R14" s="9">
        <v>410</v>
      </c>
      <c r="S14" s="9">
        <v>410</v>
      </c>
      <c r="T14" s="9">
        <v>110</v>
      </c>
      <c r="U14" s="9">
        <v>450</v>
      </c>
      <c r="V14" s="9">
        <v>410</v>
      </c>
      <c r="W14" s="9">
        <v>410</v>
      </c>
      <c r="X14" s="9">
        <v>410</v>
      </c>
      <c r="Y14" s="9">
        <v>450</v>
      </c>
      <c r="Z14" s="9">
        <v>150</v>
      </c>
      <c r="AA14" s="9">
        <v>410</v>
      </c>
      <c r="AB14" s="9">
        <v>410</v>
      </c>
      <c r="AC14" s="9">
        <v>410</v>
      </c>
      <c r="AD14" s="9">
        <v>410</v>
      </c>
      <c r="AE14" s="9">
        <v>440</v>
      </c>
      <c r="AF14" s="9">
        <v>410</v>
      </c>
      <c r="AG14" s="9">
        <v>410</v>
      </c>
      <c r="AH14" s="9">
        <f t="shared" si="2"/>
        <v>12080</v>
      </c>
      <c r="AI14" s="9">
        <f t="shared" si="1"/>
        <v>402.66666666666669</v>
      </c>
      <c r="AJ14" s="11">
        <f t="shared" si="0"/>
        <v>6.6666666666667139E-3</v>
      </c>
    </row>
    <row r="15" spans="1:3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v>440</v>
      </c>
      <c r="O15" s="9">
        <v>250</v>
      </c>
      <c r="P15" s="9">
        <v>270</v>
      </c>
      <c r="Q15" s="9">
        <v>500</v>
      </c>
      <c r="R15" s="9">
        <v>440</v>
      </c>
      <c r="S15" s="9">
        <v>620</v>
      </c>
      <c r="T15" s="9">
        <v>600</v>
      </c>
      <c r="U15" s="9">
        <v>440</v>
      </c>
      <c r="V15" s="9">
        <v>470</v>
      </c>
      <c r="W15" s="9">
        <v>470</v>
      </c>
      <c r="X15" s="9">
        <v>440</v>
      </c>
      <c r="Y15" s="9">
        <v>600</v>
      </c>
      <c r="Z15" s="9">
        <v>380</v>
      </c>
      <c r="AA15" s="9">
        <v>500</v>
      </c>
      <c r="AB15" s="9">
        <v>440</v>
      </c>
      <c r="AC15" s="9">
        <v>420</v>
      </c>
      <c r="AD15" s="9">
        <v>600</v>
      </c>
      <c r="AE15" s="9">
        <v>520</v>
      </c>
      <c r="AF15" s="9">
        <v>590</v>
      </c>
      <c r="AG15" s="9">
        <v>450</v>
      </c>
      <c r="AH15" s="9">
        <f t="shared" si="2"/>
        <v>14050</v>
      </c>
      <c r="AI15" s="9">
        <f t="shared" si="1"/>
        <v>468.33333333333331</v>
      </c>
      <c r="AJ15" s="11">
        <f t="shared" si="0"/>
        <v>-3.5460992907801821E-3</v>
      </c>
    </row>
    <row r="16" spans="1:3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v>218</v>
      </c>
      <c r="O16" s="9">
        <v>275</v>
      </c>
      <c r="P16" s="9">
        <v>170</v>
      </c>
      <c r="Q16" s="9">
        <v>233</v>
      </c>
      <c r="R16" s="9">
        <v>246</v>
      </c>
      <c r="S16" s="9">
        <v>253</v>
      </c>
      <c r="T16" s="9">
        <v>290</v>
      </c>
      <c r="U16" s="9">
        <v>250</v>
      </c>
      <c r="V16" s="9">
        <v>288</v>
      </c>
      <c r="W16" s="9">
        <v>250</v>
      </c>
      <c r="X16" s="9">
        <v>218</v>
      </c>
      <c r="Y16" s="9">
        <v>275</v>
      </c>
      <c r="Z16" s="9">
        <v>170</v>
      </c>
      <c r="AA16" s="9">
        <v>233</v>
      </c>
      <c r="AB16" s="9">
        <v>246</v>
      </c>
      <c r="AC16" s="9">
        <v>253</v>
      </c>
      <c r="AD16" s="9">
        <v>290</v>
      </c>
      <c r="AE16" s="9">
        <v>250</v>
      </c>
      <c r="AF16" s="9">
        <v>288</v>
      </c>
      <c r="AG16" s="9">
        <v>250</v>
      </c>
      <c r="AH16" s="9">
        <f t="shared" si="2"/>
        <v>7378</v>
      </c>
      <c r="AI16" s="9">
        <f t="shared" si="1"/>
        <v>245.93333333333334</v>
      </c>
      <c r="AJ16" s="11">
        <f t="shared" si="0"/>
        <v>-1.6266666666666652E-2</v>
      </c>
    </row>
    <row r="17" spans="1:3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9">
        <v>15</v>
      </c>
      <c r="U17" s="9">
        <v>15</v>
      </c>
      <c r="V17" s="9">
        <v>15</v>
      </c>
      <c r="W17" s="9">
        <v>15</v>
      </c>
      <c r="X17" s="9">
        <v>15</v>
      </c>
      <c r="Y17" s="9">
        <v>15</v>
      </c>
      <c r="Z17" s="9">
        <v>15</v>
      </c>
      <c r="AA17" s="9">
        <v>15</v>
      </c>
      <c r="AB17" s="9">
        <v>15</v>
      </c>
      <c r="AC17" s="9">
        <v>15</v>
      </c>
      <c r="AD17" s="9">
        <v>15</v>
      </c>
      <c r="AE17" s="9">
        <v>15</v>
      </c>
      <c r="AF17" s="9">
        <v>15</v>
      </c>
      <c r="AG17" s="9">
        <v>15</v>
      </c>
      <c r="AH17" s="9">
        <f t="shared" si="2"/>
        <v>450</v>
      </c>
      <c r="AI17" s="9">
        <f t="shared" si="1"/>
        <v>15</v>
      </c>
      <c r="AJ17" s="11">
        <f t="shared" si="0"/>
        <v>0</v>
      </c>
    </row>
    <row r="18" spans="1:3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v>200</v>
      </c>
      <c r="O18" s="9">
        <v>205</v>
      </c>
      <c r="P18" s="9">
        <v>205</v>
      </c>
      <c r="Q18" s="9">
        <v>217</v>
      </c>
      <c r="R18" s="9">
        <v>200</v>
      </c>
      <c r="S18" s="9">
        <v>200</v>
      </c>
      <c r="T18" s="9">
        <v>200</v>
      </c>
      <c r="U18" s="9">
        <v>210</v>
      </c>
      <c r="V18" s="9">
        <v>205</v>
      </c>
      <c r="W18" s="9">
        <v>205</v>
      </c>
      <c r="X18" s="9">
        <v>200</v>
      </c>
      <c r="Y18" s="9">
        <v>205</v>
      </c>
      <c r="Z18" s="9">
        <v>205</v>
      </c>
      <c r="AA18" s="9">
        <v>205</v>
      </c>
      <c r="AB18" s="9">
        <v>195</v>
      </c>
      <c r="AC18" s="9">
        <v>186</v>
      </c>
      <c r="AD18" s="9">
        <v>210</v>
      </c>
      <c r="AE18" s="9">
        <v>186</v>
      </c>
      <c r="AF18" s="9">
        <v>205</v>
      </c>
      <c r="AG18" s="9">
        <v>205</v>
      </c>
      <c r="AH18" s="9">
        <f t="shared" si="2"/>
        <v>6039</v>
      </c>
      <c r="AI18" s="9">
        <f t="shared" si="1"/>
        <v>201.3</v>
      </c>
      <c r="AJ18" s="11">
        <f t="shared" si="0"/>
        <v>6.5000000000000569E-3</v>
      </c>
    </row>
    <row r="19" spans="1:3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25</v>
      </c>
      <c r="M19" s="9">
        <v>30</v>
      </c>
      <c r="N19" s="9">
        <v>30</v>
      </c>
      <c r="O19" s="9">
        <v>25</v>
      </c>
      <c r="P19" s="9">
        <v>25</v>
      </c>
      <c r="Q19" s="9">
        <v>30</v>
      </c>
      <c r="R19" s="9">
        <v>25</v>
      </c>
      <c r="S19" s="9">
        <v>25</v>
      </c>
      <c r="T19" s="9">
        <v>25</v>
      </c>
      <c r="U19" s="9">
        <v>25</v>
      </c>
      <c r="V19" s="9">
        <v>25</v>
      </c>
      <c r="W19" s="9">
        <v>30</v>
      </c>
      <c r="X19" s="9">
        <v>25</v>
      </c>
      <c r="Y19" s="9">
        <v>25</v>
      </c>
      <c r="Z19" s="9">
        <v>25</v>
      </c>
      <c r="AA19" s="9">
        <v>25</v>
      </c>
      <c r="AB19" s="9">
        <v>25</v>
      </c>
      <c r="AC19" s="9">
        <v>25</v>
      </c>
      <c r="AD19" s="9">
        <v>25</v>
      </c>
      <c r="AE19" s="9">
        <v>25</v>
      </c>
      <c r="AF19" s="9">
        <v>25</v>
      </c>
      <c r="AG19" s="9">
        <v>25</v>
      </c>
      <c r="AH19" s="9">
        <f t="shared" si="2"/>
        <v>810</v>
      </c>
      <c r="AI19" s="9">
        <f t="shared" si="1"/>
        <v>27</v>
      </c>
      <c r="AJ19" s="11">
        <f t="shared" si="0"/>
        <v>0.08</v>
      </c>
    </row>
    <row r="20" spans="1:3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v>70</v>
      </c>
      <c r="O20" s="9">
        <v>70</v>
      </c>
      <c r="P20" s="9">
        <v>70</v>
      </c>
      <c r="Q20" s="9">
        <v>70</v>
      </c>
      <c r="R20" s="9">
        <v>70</v>
      </c>
      <c r="S20" s="9">
        <v>70</v>
      </c>
      <c r="T20" s="9">
        <v>70</v>
      </c>
      <c r="U20" s="9">
        <v>70</v>
      </c>
      <c r="V20" s="9">
        <v>70</v>
      </c>
      <c r="W20" s="9">
        <v>70</v>
      </c>
      <c r="X20" s="9">
        <v>70</v>
      </c>
      <c r="Y20" s="9">
        <v>70</v>
      </c>
      <c r="Z20" s="9">
        <v>70</v>
      </c>
      <c r="AA20" s="9">
        <v>70</v>
      </c>
      <c r="AB20" s="9">
        <v>70</v>
      </c>
      <c r="AC20" s="9">
        <v>70</v>
      </c>
      <c r="AD20" s="9">
        <v>70</v>
      </c>
      <c r="AE20" s="9">
        <v>70</v>
      </c>
      <c r="AF20" s="9">
        <v>70</v>
      </c>
      <c r="AG20" s="9">
        <v>70</v>
      </c>
      <c r="AH20" s="9">
        <f t="shared" si="2"/>
        <v>2100</v>
      </c>
      <c r="AI20" s="9">
        <f t="shared" si="1"/>
        <v>70</v>
      </c>
      <c r="AJ20" s="11">
        <f t="shared" si="0"/>
        <v>0</v>
      </c>
    </row>
    <row r="21" spans="1:3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v>50</v>
      </c>
      <c r="O21" s="9">
        <v>50</v>
      </c>
      <c r="P21" s="9">
        <v>50</v>
      </c>
      <c r="Q21" s="9">
        <v>50</v>
      </c>
      <c r="R21" s="9">
        <v>50</v>
      </c>
      <c r="S21" s="9">
        <v>50</v>
      </c>
      <c r="T21" s="9">
        <v>50</v>
      </c>
      <c r="U21" s="9">
        <v>50</v>
      </c>
      <c r="V21" s="9">
        <v>50</v>
      </c>
      <c r="W21" s="9">
        <v>50</v>
      </c>
      <c r="X21" s="9">
        <v>50</v>
      </c>
      <c r="Y21" s="9">
        <v>50</v>
      </c>
      <c r="Z21" s="9">
        <v>50</v>
      </c>
      <c r="AA21" s="9">
        <v>50</v>
      </c>
      <c r="AB21" s="9">
        <v>50</v>
      </c>
      <c r="AC21" s="9">
        <v>50</v>
      </c>
      <c r="AD21" s="9">
        <v>50</v>
      </c>
      <c r="AE21" s="9">
        <v>50</v>
      </c>
      <c r="AF21" s="9">
        <v>50</v>
      </c>
      <c r="AG21" s="9">
        <v>50</v>
      </c>
      <c r="AH21" s="9">
        <f t="shared" si="2"/>
        <v>1500</v>
      </c>
      <c r="AI21" s="9">
        <f t="shared" si="1"/>
        <v>50</v>
      </c>
      <c r="AJ21" s="11">
        <f t="shared" si="0"/>
        <v>0</v>
      </c>
    </row>
    <row r="22" spans="1:3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18</v>
      </c>
      <c r="N22" s="9">
        <v>18</v>
      </c>
      <c r="O22" s="9">
        <v>18</v>
      </c>
      <c r="P22" s="9">
        <v>18</v>
      </c>
      <c r="Q22" s="9">
        <v>18</v>
      </c>
      <c r="R22" s="9">
        <v>18</v>
      </c>
      <c r="S22" s="9">
        <v>18</v>
      </c>
      <c r="T22" s="9">
        <v>18</v>
      </c>
      <c r="U22" s="9">
        <v>18</v>
      </c>
      <c r="V22" s="9">
        <v>18</v>
      </c>
      <c r="W22" s="9">
        <v>18</v>
      </c>
      <c r="X22" s="9">
        <v>18</v>
      </c>
      <c r="Y22" s="9">
        <v>18</v>
      </c>
      <c r="Z22" s="9">
        <v>18</v>
      </c>
      <c r="AA22" s="9">
        <v>18</v>
      </c>
      <c r="AB22" s="9">
        <v>18</v>
      </c>
      <c r="AC22" s="9">
        <v>18</v>
      </c>
      <c r="AD22" s="9">
        <v>18</v>
      </c>
      <c r="AE22" s="9">
        <v>18</v>
      </c>
      <c r="AF22" s="9">
        <v>18</v>
      </c>
      <c r="AG22" s="9">
        <v>18</v>
      </c>
      <c r="AH22" s="9">
        <f t="shared" si="2"/>
        <v>540</v>
      </c>
      <c r="AI22" s="9">
        <f t="shared" si="1"/>
        <v>18</v>
      </c>
      <c r="AJ22" s="11">
        <f t="shared" si="0"/>
        <v>0</v>
      </c>
    </row>
    <row r="23" spans="1:3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v>0</v>
      </c>
      <c r="O23" s="9">
        <v>2</v>
      </c>
      <c r="P23" s="9">
        <v>1.5</v>
      </c>
      <c r="Q23" s="9">
        <v>1.5</v>
      </c>
      <c r="R23" s="9">
        <v>0</v>
      </c>
      <c r="S23" s="9">
        <v>1</v>
      </c>
      <c r="T23" s="9">
        <v>1.5</v>
      </c>
      <c r="U23" s="9">
        <v>1</v>
      </c>
      <c r="V23" s="9">
        <v>2</v>
      </c>
      <c r="W23" s="9">
        <v>0.5</v>
      </c>
      <c r="X23" s="9">
        <v>2</v>
      </c>
      <c r="Y23" s="9">
        <v>1.5</v>
      </c>
      <c r="Z23" s="9">
        <v>0.5</v>
      </c>
      <c r="AA23" s="9">
        <v>2</v>
      </c>
      <c r="AB23" s="9">
        <v>1</v>
      </c>
      <c r="AC23" s="9">
        <v>1</v>
      </c>
      <c r="AD23" s="9">
        <v>2</v>
      </c>
      <c r="AE23" s="9">
        <v>0.5</v>
      </c>
      <c r="AF23" s="9">
        <v>0.5</v>
      </c>
      <c r="AG23" s="9">
        <v>0</v>
      </c>
      <c r="AH23" s="9">
        <f t="shared" si="2"/>
        <v>31</v>
      </c>
      <c r="AI23" s="9">
        <f t="shared" si="1"/>
        <v>1.0333333333333334</v>
      </c>
      <c r="AJ23" s="11">
        <f t="shared" si="0"/>
        <v>3.3333333333333437E-2</v>
      </c>
    </row>
    <row r="24" spans="1:3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v>500</v>
      </c>
      <c r="O24" s="9">
        <v>512</v>
      </c>
      <c r="P24" s="9">
        <v>512</v>
      </c>
      <c r="Q24" s="9">
        <v>499</v>
      </c>
      <c r="R24" s="9">
        <v>487</v>
      </c>
      <c r="S24" s="9">
        <v>488</v>
      </c>
      <c r="T24" s="9">
        <v>499</v>
      </c>
      <c r="U24" s="9">
        <v>511</v>
      </c>
      <c r="V24" s="9">
        <v>512</v>
      </c>
      <c r="W24" s="9">
        <v>512</v>
      </c>
      <c r="X24" s="9">
        <v>500</v>
      </c>
      <c r="Y24" s="9">
        <v>512</v>
      </c>
      <c r="Z24" s="9">
        <v>512</v>
      </c>
      <c r="AA24" s="9">
        <v>499</v>
      </c>
      <c r="AB24" s="9">
        <v>487</v>
      </c>
      <c r="AC24" s="9">
        <v>488</v>
      </c>
      <c r="AD24" s="9">
        <v>499</v>
      </c>
      <c r="AE24" s="9">
        <v>511</v>
      </c>
      <c r="AF24" s="9">
        <v>512</v>
      </c>
      <c r="AG24" s="9">
        <v>512</v>
      </c>
      <c r="AH24" s="9">
        <f t="shared" si="2"/>
        <v>15076</v>
      </c>
      <c r="AI24" s="9">
        <f t="shared" si="1"/>
        <v>502.53333333333336</v>
      </c>
      <c r="AJ24" s="11">
        <f t="shared" si="0"/>
        <v>5.0666666666667201E-3</v>
      </c>
    </row>
    <row r="25" spans="1:3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195</v>
      </c>
      <c r="Q25" s="9">
        <v>0</v>
      </c>
      <c r="R25" s="9">
        <v>0</v>
      </c>
      <c r="S25" s="9">
        <v>0</v>
      </c>
      <c r="T25" s="9">
        <v>202</v>
      </c>
      <c r="U25" s="9">
        <v>0</v>
      </c>
      <c r="V25" s="9">
        <v>0</v>
      </c>
      <c r="W25" s="9">
        <v>217</v>
      </c>
      <c r="X25" s="9">
        <v>205</v>
      </c>
      <c r="Y25" s="9">
        <v>205</v>
      </c>
      <c r="Z25" s="9">
        <v>0</v>
      </c>
      <c r="AA25" s="9">
        <v>187</v>
      </c>
      <c r="AB25" s="9">
        <v>0</v>
      </c>
      <c r="AC25" s="9">
        <v>0</v>
      </c>
      <c r="AD25" s="9">
        <v>0</v>
      </c>
      <c r="AE25" s="9">
        <v>186</v>
      </c>
      <c r="AF25" s="9">
        <v>193</v>
      </c>
      <c r="AG25" s="9">
        <v>0</v>
      </c>
      <c r="AH25" s="9">
        <f t="shared" si="2"/>
        <v>2201</v>
      </c>
      <c r="AI25" s="9">
        <f t="shared" si="1"/>
        <v>73.36666666666666</v>
      </c>
      <c r="AJ25" s="11">
        <f t="shared" si="0"/>
        <v>4.8095238095238003E-2</v>
      </c>
    </row>
    <row r="26" spans="1:39" ht="20.100000000000001" customHeight="1">
      <c r="A26" s="30">
        <v>16</v>
      </c>
      <c r="B26" s="8" t="s">
        <v>16</v>
      </c>
      <c r="C26" s="30">
        <v>100</v>
      </c>
      <c r="D26" s="9">
        <v>140</v>
      </c>
      <c r="E26" s="9">
        <v>140</v>
      </c>
      <c r="F26" s="9">
        <v>40</v>
      </c>
      <c r="G26" s="9">
        <v>40</v>
      </c>
      <c r="H26" s="9">
        <v>240</v>
      </c>
      <c r="I26" s="9">
        <v>40</v>
      </c>
      <c r="J26" s="9">
        <v>150</v>
      </c>
      <c r="K26" s="9">
        <v>150</v>
      </c>
      <c r="L26" s="9">
        <v>40</v>
      </c>
      <c r="M26" s="9">
        <v>150</v>
      </c>
      <c r="N26" s="9">
        <v>150</v>
      </c>
      <c r="O26" s="9">
        <v>240</v>
      </c>
      <c r="P26" s="9">
        <v>40</v>
      </c>
      <c r="Q26" s="9">
        <v>150</v>
      </c>
      <c r="R26" s="9">
        <v>150</v>
      </c>
      <c r="S26" s="9">
        <v>150</v>
      </c>
      <c r="T26" s="9">
        <v>240</v>
      </c>
      <c r="U26" s="9">
        <v>150</v>
      </c>
      <c r="V26" s="9">
        <v>40</v>
      </c>
      <c r="W26" s="9">
        <v>150</v>
      </c>
      <c r="X26" s="9">
        <v>180</v>
      </c>
      <c r="Y26" s="9">
        <v>150</v>
      </c>
      <c r="Z26" s="9">
        <v>150</v>
      </c>
      <c r="AA26" s="9">
        <v>150</v>
      </c>
      <c r="AB26" s="9">
        <v>150</v>
      </c>
      <c r="AC26" s="9">
        <v>150</v>
      </c>
      <c r="AD26" s="9">
        <v>180</v>
      </c>
      <c r="AE26" s="9">
        <v>40</v>
      </c>
      <c r="AF26" s="9">
        <v>150</v>
      </c>
      <c r="AG26" s="9">
        <v>150</v>
      </c>
      <c r="AH26" s="9">
        <f t="shared" si="2"/>
        <v>4040</v>
      </c>
      <c r="AI26" s="9">
        <f t="shared" si="1"/>
        <v>134.66666666666666</v>
      </c>
      <c r="AJ26" s="11">
        <f t="shared" si="0"/>
        <v>0.34666666666666657</v>
      </c>
    </row>
    <row r="27" spans="1:3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127</v>
      </c>
      <c r="G27" s="9">
        <v>0</v>
      </c>
      <c r="H27" s="9">
        <v>0</v>
      </c>
      <c r="I27" s="9">
        <v>119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139</v>
      </c>
      <c r="Q27" s="9">
        <v>0</v>
      </c>
      <c r="R27" s="9">
        <v>0</v>
      </c>
      <c r="S27" s="9">
        <v>117</v>
      </c>
      <c r="T27" s="9">
        <v>0</v>
      </c>
      <c r="U27" s="9">
        <v>0</v>
      </c>
      <c r="V27" s="9">
        <v>110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127</v>
      </c>
      <c r="AE27" s="9">
        <v>0</v>
      </c>
      <c r="AF27" s="9">
        <v>110</v>
      </c>
      <c r="AG27" s="9">
        <v>0</v>
      </c>
      <c r="AH27" s="9">
        <f t="shared" si="2"/>
        <v>849</v>
      </c>
      <c r="AI27" s="9">
        <f t="shared" si="1"/>
        <v>28.3</v>
      </c>
      <c r="AJ27" s="11">
        <f t="shared" si="0"/>
        <v>-5.6666666666666643E-2</v>
      </c>
    </row>
    <row r="28" spans="1:3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181</v>
      </c>
      <c r="G28" s="9">
        <v>157</v>
      </c>
      <c r="H28" s="9">
        <v>0</v>
      </c>
      <c r="I28" s="9">
        <v>168</v>
      </c>
      <c r="J28" s="9">
        <v>0</v>
      </c>
      <c r="K28" s="9">
        <v>0</v>
      </c>
      <c r="L28" s="9">
        <v>166</v>
      </c>
      <c r="M28" s="9">
        <v>0</v>
      </c>
      <c r="N28" s="9">
        <v>0</v>
      </c>
      <c r="O28" s="9">
        <v>0</v>
      </c>
      <c r="P28" s="9">
        <v>182</v>
      </c>
      <c r="Q28" s="9">
        <v>0</v>
      </c>
      <c r="R28" s="9">
        <v>0</v>
      </c>
      <c r="S28" s="9">
        <v>0</v>
      </c>
      <c r="T28" s="9">
        <v>0</v>
      </c>
      <c r="U28" s="9">
        <v>191</v>
      </c>
      <c r="V28" s="9">
        <v>0</v>
      </c>
      <c r="W28" s="9">
        <v>180</v>
      </c>
      <c r="X28" s="9">
        <v>169</v>
      </c>
      <c r="Y28" s="9">
        <v>173</v>
      </c>
      <c r="Z28" s="9">
        <v>0</v>
      </c>
      <c r="AA28" s="9">
        <v>0</v>
      </c>
      <c r="AB28" s="9">
        <v>181</v>
      </c>
      <c r="AC28" s="9">
        <v>159</v>
      </c>
      <c r="AD28" s="9">
        <v>185</v>
      </c>
      <c r="AE28" s="9">
        <v>198</v>
      </c>
      <c r="AF28" s="9">
        <v>0</v>
      </c>
      <c r="AG28" s="9">
        <v>0</v>
      </c>
      <c r="AH28" s="9">
        <f t="shared" si="2"/>
        <v>2290</v>
      </c>
      <c r="AI28" s="9">
        <f t="shared" si="1"/>
        <v>76.333333333333329</v>
      </c>
      <c r="AJ28" s="11">
        <f t="shared" si="0"/>
        <v>-0.30606060606060609</v>
      </c>
    </row>
    <row r="29" spans="1:3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v>101</v>
      </c>
      <c r="O29" s="9">
        <v>0</v>
      </c>
      <c r="P29" s="9">
        <v>0</v>
      </c>
      <c r="Q29" s="9">
        <v>96</v>
      </c>
      <c r="R29" s="9">
        <v>108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121</v>
      </c>
      <c r="AA29" s="9">
        <v>0</v>
      </c>
      <c r="AB29" s="9">
        <v>0</v>
      </c>
      <c r="AC29" s="9">
        <v>0</v>
      </c>
      <c r="AD29" s="9">
        <v>0</v>
      </c>
      <c r="AE29" s="9">
        <v>121</v>
      </c>
      <c r="AF29" s="9">
        <v>0</v>
      </c>
      <c r="AG29" s="9">
        <v>0</v>
      </c>
      <c r="AH29" s="9">
        <f t="shared" si="2"/>
        <v>761</v>
      </c>
      <c r="AI29" s="9">
        <f t="shared" si="1"/>
        <v>25.366666666666667</v>
      </c>
      <c r="AJ29" s="11">
        <f t="shared" si="0"/>
        <v>1.4666666666666685E-2</v>
      </c>
    </row>
    <row r="30" spans="1:3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v>20</v>
      </c>
      <c r="O30" s="9">
        <v>20</v>
      </c>
      <c r="P30" s="9">
        <v>0</v>
      </c>
      <c r="Q30" s="9">
        <v>9</v>
      </c>
      <c r="R30" s="9">
        <v>7</v>
      </c>
      <c r="S30" s="9">
        <v>9</v>
      </c>
      <c r="T30" s="9">
        <v>8</v>
      </c>
      <c r="U30" s="9">
        <v>0</v>
      </c>
      <c r="V30" s="9">
        <v>8</v>
      </c>
      <c r="W30" s="9">
        <v>0</v>
      </c>
      <c r="X30" s="9">
        <v>19</v>
      </c>
      <c r="Y30" s="9">
        <v>20</v>
      </c>
      <c r="Z30" s="9">
        <v>0</v>
      </c>
      <c r="AA30" s="9">
        <v>9</v>
      </c>
      <c r="AB30" s="9">
        <v>19</v>
      </c>
      <c r="AC30" s="9">
        <v>9</v>
      </c>
      <c r="AD30" s="9">
        <v>20</v>
      </c>
      <c r="AE30" s="9">
        <v>8</v>
      </c>
      <c r="AF30" s="9">
        <v>8</v>
      </c>
      <c r="AG30" s="9">
        <v>8</v>
      </c>
      <c r="AH30" s="9">
        <f t="shared" si="2"/>
        <v>305</v>
      </c>
      <c r="AI30" s="9">
        <f t="shared" si="1"/>
        <v>10.166666666666666</v>
      </c>
      <c r="AJ30" s="24">
        <f t="shared" si="0"/>
        <v>1.6666666666666607E-2</v>
      </c>
      <c r="AK30" s="25"/>
      <c r="AL30" s="25"/>
      <c r="AM30" s="25"/>
    </row>
    <row r="31" spans="1:3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v>20</v>
      </c>
      <c r="O31" s="9">
        <v>20</v>
      </c>
      <c r="P31" s="9">
        <v>20</v>
      </c>
      <c r="Q31" s="9">
        <v>0</v>
      </c>
      <c r="R31" s="9">
        <v>20</v>
      </c>
      <c r="S31" s="9">
        <v>20</v>
      </c>
      <c r="T31" s="9">
        <v>0</v>
      </c>
      <c r="U31" s="9">
        <v>0</v>
      </c>
      <c r="V31" s="9">
        <v>20</v>
      </c>
      <c r="W31" s="9">
        <v>0</v>
      </c>
      <c r="X31" s="9">
        <v>20</v>
      </c>
      <c r="Y31" s="9">
        <v>0</v>
      </c>
      <c r="Z31" s="9">
        <v>20</v>
      </c>
      <c r="AA31" s="9">
        <v>20</v>
      </c>
      <c r="AB31" s="9">
        <v>0</v>
      </c>
      <c r="AC31" s="9">
        <v>20</v>
      </c>
      <c r="AD31" s="9">
        <v>0</v>
      </c>
      <c r="AE31" s="9">
        <v>20</v>
      </c>
      <c r="AF31" s="9">
        <v>0</v>
      </c>
      <c r="AG31" s="9">
        <v>20</v>
      </c>
      <c r="AH31" s="9">
        <f t="shared" si="2"/>
        <v>360</v>
      </c>
      <c r="AI31" s="9">
        <f t="shared" si="1"/>
        <v>12</v>
      </c>
      <c r="AJ31" s="11">
        <f t="shared" si="0"/>
        <v>0</v>
      </c>
    </row>
    <row r="32" spans="1:3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v>2</v>
      </c>
      <c r="O32" s="9">
        <v>2</v>
      </c>
      <c r="P32" s="9">
        <v>2</v>
      </c>
      <c r="Q32" s="9">
        <v>2</v>
      </c>
      <c r="R32" s="9">
        <v>2</v>
      </c>
      <c r="S32" s="9">
        <v>2</v>
      </c>
      <c r="T32" s="9">
        <v>2</v>
      </c>
      <c r="U32" s="9">
        <v>2</v>
      </c>
      <c r="V32" s="9">
        <v>2</v>
      </c>
      <c r="W32" s="9">
        <v>2</v>
      </c>
      <c r="X32" s="9">
        <v>2</v>
      </c>
      <c r="Y32" s="9">
        <v>2</v>
      </c>
      <c r="Z32" s="9">
        <v>2</v>
      </c>
      <c r="AA32" s="9">
        <v>2</v>
      </c>
      <c r="AB32" s="9">
        <v>2</v>
      </c>
      <c r="AC32" s="9">
        <v>2</v>
      </c>
      <c r="AD32" s="9">
        <v>2</v>
      </c>
      <c r="AE32" s="9">
        <v>2</v>
      </c>
      <c r="AF32" s="9">
        <v>2</v>
      </c>
      <c r="AG32" s="9">
        <v>2</v>
      </c>
      <c r="AH32" s="9">
        <f t="shared" si="2"/>
        <v>60</v>
      </c>
      <c r="AI32" s="9">
        <f t="shared" si="1"/>
        <v>2</v>
      </c>
      <c r="AJ32" s="11">
        <f t="shared" si="0"/>
        <v>0</v>
      </c>
    </row>
    <row r="33" spans="1:4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1</v>
      </c>
      <c r="X33" s="9">
        <v>0</v>
      </c>
      <c r="Y33" s="9">
        <v>1</v>
      </c>
      <c r="Z33" s="9">
        <v>0</v>
      </c>
      <c r="AA33" s="9">
        <v>0</v>
      </c>
      <c r="AB33" s="9">
        <v>0</v>
      </c>
      <c r="AC33" s="9">
        <v>0</v>
      </c>
      <c r="AD33" s="9">
        <v>1</v>
      </c>
      <c r="AE33" s="9">
        <v>0</v>
      </c>
      <c r="AF33" s="9">
        <v>0</v>
      </c>
      <c r="AG33" s="9">
        <v>1</v>
      </c>
      <c r="AH33" s="9">
        <f t="shared" si="2"/>
        <v>6</v>
      </c>
      <c r="AI33" s="9">
        <f t="shared" si="1"/>
        <v>0.2</v>
      </c>
      <c r="AJ33" s="11">
        <f t="shared" si="0"/>
        <v>0</v>
      </c>
    </row>
    <row r="34" spans="1:40" ht="20.100000000000001" customHeight="1">
      <c r="A34" s="30">
        <v>24</v>
      </c>
      <c r="B34" s="8" t="s">
        <v>23</v>
      </c>
      <c r="C34" s="30">
        <v>2</v>
      </c>
      <c r="D34" s="9">
        <v>3</v>
      </c>
      <c r="E34" s="9">
        <v>3</v>
      </c>
      <c r="F34" s="9">
        <v>3</v>
      </c>
      <c r="G34" s="9">
        <v>0</v>
      </c>
      <c r="H34" s="9">
        <v>3</v>
      </c>
      <c r="I34" s="9">
        <v>3</v>
      </c>
      <c r="J34" s="9">
        <v>0</v>
      </c>
      <c r="K34" s="9">
        <v>3</v>
      </c>
      <c r="L34" s="9">
        <v>0</v>
      </c>
      <c r="M34" s="9">
        <v>3</v>
      </c>
      <c r="N34" s="9">
        <v>3</v>
      </c>
      <c r="O34" s="9">
        <v>0</v>
      </c>
      <c r="P34" s="9">
        <v>3</v>
      </c>
      <c r="Q34" s="9">
        <v>3</v>
      </c>
      <c r="R34" s="9">
        <v>3</v>
      </c>
      <c r="S34" s="9">
        <v>3</v>
      </c>
      <c r="T34" s="9">
        <v>0</v>
      </c>
      <c r="U34" s="9">
        <v>3</v>
      </c>
      <c r="V34" s="9">
        <v>0</v>
      </c>
      <c r="W34" s="9">
        <v>3</v>
      </c>
      <c r="X34" s="9">
        <v>3</v>
      </c>
      <c r="Y34" s="9">
        <v>0</v>
      </c>
      <c r="Z34" s="9">
        <v>3</v>
      </c>
      <c r="AA34" s="9">
        <v>3</v>
      </c>
      <c r="AB34" s="9">
        <v>0</v>
      </c>
      <c r="AC34" s="9">
        <v>3</v>
      </c>
      <c r="AD34" s="9">
        <v>0</v>
      </c>
      <c r="AE34" s="9">
        <v>3</v>
      </c>
      <c r="AF34" s="9">
        <v>0</v>
      </c>
      <c r="AG34" s="9">
        <v>3</v>
      </c>
      <c r="AH34" s="9">
        <f t="shared" si="2"/>
        <v>60</v>
      </c>
      <c r="AI34" s="9">
        <f t="shared" si="1"/>
        <v>2</v>
      </c>
      <c r="AJ34" s="11">
        <f t="shared" si="0"/>
        <v>0</v>
      </c>
    </row>
    <row r="35" spans="1:4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v>8</v>
      </c>
      <c r="O35" s="9">
        <v>8</v>
      </c>
      <c r="P35" s="9">
        <v>8</v>
      </c>
      <c r="Q35" s="9">
        <v>8</v>
      </c>
      <c r="R35" s="9">
        <v>8</v>
      </c>
      <c r="S35" s="9">
        <v>8</v>
      </c>
      <c r="T35" s="9">
        <v>8</v>
      </c>
      <c r="U35" s="9">
        <v>8</v>
      </c>
      <c r="V35" s="9">
        <v>8</v>
      </c>
      <c r="W35" s="9">
        <v>8</v>
      </c>
      <c r="X35" s="9">
        <v>8</v>
      </c>
      <c r="Y35" s="9">
        <v>8</v>
      </c>
      <c r="Z35" s="9">
        <v>8</v>
      </c>
      <c r="AA35" s="9">
        <v>8</v>
      </c>
      <c r="AB35" s="9">
        <v>8</v>
      </c>
      <c r="AC35" s="9">
        <v>8</v>
      </c>
      <c r="AD35" s="9">
        <v>8</v>
      </c>
      <c r="AE35" s="9">
        <v>8</v>
      </c>
      <c r="AF35" s="9">
        <v>8</v>
      </c>
      <c r="AG35" s="9">
        <v>8</v>
      </c>
      <c r="AH35" s="9">
        <f t="shared" si="2"/>
        <v>240</v>
      </c>
      <c r="AI35" s="9">
        <f t="shared" si="1"/>
        <v>8</v>
      </c>
      <c r="AJ35" s="11">
        <f t="shared" si="0"/>
        <v>0</v>
      </c>
    </row>
    <row r="36" spans="1:4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2</v>
      </c>
      <c r="O36" s="9">
        <v>2</v>
      </c>
      <c r="P36" s="9">
        <v>2</v>
      </c>
      <c r="Q36" s="9">
        <v>2</v>
      </c>
      <c r="R36" s="9">
        <v>2</v>
      </c>
      <c r="S36" s="9">
        <v>2</v>
      </c>
      <c r="T36" s="9">
        <v>2</v>
      </c>
      <c r="U36" s="9">
        <v>2</v>
      </c>
      <c r="V36" s="9">
        <v>2</v>
      </c>
      <c r="W36" s="9">
        <v>2</v>
      </c>
      <c r="X36" s="9">
        <v>2</v>
      </c>
      <c r="Y36" s="9">
        <v>2</v>
      </c>
      <c r="Z36" s="9">
        <v>2</v>
      </c>
      <c r="AA36" s="9">
        <v>2</v>
      </c>
      <c r="AB36" s="9">
        <v>2</v>
      </c>
      <c r="AC36" s="9">
        <v>2</v>
      </c>
      <c r="AD36" s="9">
        <v>2</v>
      </c>
      <c r="AE36" s="9">
        <v>2</v>
      </c>
      <c r="AF36" s="9">
        <v>2</v>
      </c>
      <c r="AG36" s="9">
        <v>2</v>
      </c>
      <c r="AH36" s="9">
        <f t="shared" si="2"/>
        <v>60</v>
      </c>
      <c r="AI36" s="9">
        <f t="shared" si="1"/>
        <v>2</v>
      </c>
      <c r="AJ36" s="11">
        <f t="shared" si="0"/>
        <v>0</v>
      </c>
    </row>
    <row r="37" spans="1:4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v>4</v>
      </c>
      <c r="O37" s="9">
        <v>0</v>
      </c>
      <c r="P37" s="9">
        <v>4</v>
      </c>
      <c r="Q37" s="9">
        <v>0</v>
      </c>
      <c r="R37" s="9">
        <v>0</v>
      </c>
      <c r="S37" s="9">
        <v>0</v>
      </c>
      <c r="T37" s="9">
        <v>0</v>
      </c>
      <c r="U37" s="9">
        <v>4</v>
      </c>
      <c r="V37" s="9">
        <v>0</v>
      </c>
      <c r="W37" s="9">
        <v>4</v>
      </c>
      <c r="X37" s="9">
        <v>0</v>
      </c>
      <c r="Y37" s="9">
        <v>0</v>
      </c>
      <c r="Z37" s="9">
        <v>0</v>
      </c>
      <c r="AA37" s="9">
        <v>4</v>
      </c>
      <c r="AB37" s="9">
        <v>0</v>
      </c>
      <c r="AC37" s="9">
        <v>0</v>
      </c>
      <c r="AD37" s="9">
        <v>4</v>
      </c>
      <c r="AE37" s="9">
        <v>0</v>
      </c>
      <c r="AF37" s="9">
        <v>0</v>
      </c>
      <c r="AG37" s="9">
        <v>0</v>
      </c>
      <c r="AH37" s="9">
        <f t="shared" si="2"/>
        <v>32</v>
      </c>
      <c r="AI37" s="9">
        <f t="shared" si="1"/>
        <v>1.0666666666666667</v>
      </c>
      <c r="AJ37" s="23">
        <f t="shared" si="0"/>
        <v>6.6666666666666652E-2</v>
      </c>
    </row>
    <row r="38" spans="1:4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4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4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2" spans="1:40">
      <c r="AA42" s="33" t="s">
        <v>52</v>
      </c>
      <c r="AB42" s="34"/>
      <c r="AC42" s="35"/>
      <c r="AD42" s="36"/>
      <c r="AE42" s="37"/>
      <c r="AF42" s="37"/>
      <c r="AG42" s="37"/>
    </row>
    <row r="43" spans="1:40" ht="16.5">
      <c r="AA43" s="33"/>
      <c r="AB43" s="46" t="s">
        <v>53</v>
      </c>
      <c r="AC43" s="46"/>
      <c r="AD43" s="38"/>
      <c r="AE43" s="47" t="s">
        <v>54</v>
      </c>
      <c r="AF43" s="47"/>
      <c r="AG43" s="47"/>
      <c r="AH43" s="21"/>
      <c r="AI43" s="21"/>
      <c r="AJ43" s="21"/>
      <c r="AK43" s="21"/>
      <c r="AL43" s="21"/>
      <c r="AM43" s="21"/>
      <c r="AN43" s="22"/>
    </row>
  </sheetData>
  <mergeCells count="15">
    <mergeCell ref="AB43:AC43"/>
    <mergeCell ref="AE43:AG43"/>
    <mergeCell ref="A38:AJ38"/>
    <mergeCell ref="A40:B40"/>
    <mergeCell ref="AG1:AJ1"/>
    <mergeCell ref="AH2:AJ2"/>
    <mergeCell ref="A4:AJ4"/>
    <mergeCell ref="A6:A10"/>
    <mergeCell ref="B6:B10"/>
    <mergeCell ref="C6:C10"/>
    <mergeCell ref="D6:AG9"/>
    <mergeCell ref="AH6:AH10"/>
    <mergeCell ref="AI6:AI10"/>
    <mergeCell ref="AJ6:AJ10"/>
    <mergeCell ref="Y1:AD3"/>
  </mergeCells>
  <pageMargins left="0.19685039370078741" right="0.19685039370078741" top="0.39370078740157483" bottom="0.15748031496062992" header="0" footer="0"/>
  <pageSetup paperSize="9" scale="37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44"/>
  <sheetViews>
    <sheetView zoomScale="90" zoomScaleNormal="90" workbookViewId="0">
      <selection activeCell="D10" sqref="D10:M37"/>
    </sheetView>
  </sheetViews>
  <sheetFormatPr defaultRowHeight="15"/>
  <cols>
    <col min="2" max="2" width="24.140625" customWidth="1"/>
    <col min="3" max="3" width="11.140625" customWidth="1"/>
    <col min="4" max="4" width="9.5703125" bestFit="1" customWidth="1"/>
    <col min="5" max="5" width="10.140625" bestFit="1" customWidth="1"/>
    <col min="13" max="13" width="10.140625" bestFit="1" customWidth="1"/>
    <col min="14" max="14" width="11.7109375" customWidth="1"/>
    <col min="15" max="15" width="11.140625" customWidth="1"/>
    <col min="16" max="16" width="13.7109375" customWidth="1"/>
  </cols>
  <sheetData>
    <row r="1" spans="1:16" ht="96.75" customHeight="1">
      <c r="K1" s="45" t="s">
        <v>59</v>
      </c>
      <c r="L1" s="45"/>
      <c r="M1" s="45"/>
      <c r="N1" s="45"/>
      <c r="O1" s="45"/>
      <c r="P1" s="45"/>
    </row>
    <row r="2" spans="1:16">
      <c r="K2" s="45"/>
      <c r="L2" s="45"/>
      <c r="M2" s="45"/>
      <c r="N2" s="45"/>
      <c r="O2" s="45"/>
      <c r="P2" s="45"/>
    </row>
    <row r="3" spans="1:16">
      <c r="K3" s="45"/>
      <c r="L3" s="45"/>
      <c r="M3" s="45"/>
      <c r="N3" s="45"/>
      <c r="O3" s="45"/>
      <c r="P3" s="45"/>
    </row>
    <row r="4" spans="1:16" ht="18.75" customHeight="1">
      <c r="A4" s="44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>
      <c r="A5" s="1"/>
    </row>
    <row r="6" spans="1:16" ht="25.5" customHeight="1">
      <c r="A6" s="50" t="s">
        <v>0</v>
      </c>
      <c r="B6" s="51" t="s">
        <v>27</v>
      </c>
      <c r="C6" s="51" t="s">
        <v>29</v>
      </c>
      <c r="D6" s="54" t="s">
        <v>34</v>
      </c>
      <c r="E6" s="55"/>
      <c r="F6" s="55"/>
      <c r="G6" s="55"/>
      <c r="H6" s="55"/>
      <c r="I6" s="55"/>
      <c r="J6" s="55"/>
      <c r="K6" s="55"/>
      <c r="L6" s="55"/>
      <c r="M6" s="56"/>
      <c r="N6" s="50" t="s">
        <v>1</v>
      </c>
      <c r="O6" s="51" t="s">
        <v>2</v>
      </c>
      <c r="P6" s="50" t="s">
        <v>28</v>
      </c>
    </row>
    <row r="7" spans="1:16">
      <c r="A7" s="50"/>
      <c r="B7" s="52"/>
      <c r="C7" s="52"/>
      <c r="D7" s="57"/>
      <c r="E7" s="58"/>
      <c r="F7" s="58"/>
      <c r="G7" s="58"/>
      <c r="H7" s="58"/>
      <c r="I7" s="58"/>
      <c r="J7" s="58"/>
      <c r="K7" s="58"/>
      <c r="L7" s="58"/>
      <c r="M7" s="59"/>
      <c r="N7" s="50"/>
      <c r="O7" s="52"/>
      <c r="P7" s="50"/>
    </row>
    <row r="8" spans="1:16">
      <c r="A8" s="50"/>
      <c r="B8" s="52"/>
      <c r="C8" s="52"/>
      <c r="D8" s="57"/>
      <c r="E8" s="58"/>
      <c r="F8" s="58"/>
      <c r="G8" s="58"/>
      <c r="H8" s="58"/>
      <c r="I8" s="58"/>
      <c r="J8" s="58"/>
      <c r="K8" s="58"/>
      <c r="L8" s="58"/>
      <c r="M8" s="59"/>
      <c r="N8" s="50"/>
      <c r="O8" s="52"/>
      <c r="P8" s="50"/>
    </row>
    <row r="9" spans="1:16">
      <c r="A9" s="50"/>
      <c r="B9" s="52"/>
      <c r="C9" s="52"/>
      <c r="D9" s="60"/>
      <c r="E9" s="61"/>
      <c r="F9" s="61"/>
      <c r="G9" s="61"/>
      <c r="H9" s="61"/>
      <c r="I9" s="61"/>
      <c r="J9" s="61"/>
      <c r="K9" s="61"/>
      <c r="L9" s="61"/>
      <c r="M9" s="62"/>
      <c r="N9" s="50"/>
      <c r="O9" s="52"/>
      <c r="P9" s="50"/>
    </row>
    <row r="10" spans="1:16" ht="66" customHeight="1">
      <c r="A10" s="50"/>
      <c r="B10" s="53"/>
      <c r="C10" s="53"/>
      <c r="D10" s="10">
        <v>45240</v>
      </c>
      <c r="E10" s="10">
        <v>45241</v>
      </c>
      <c r="F10" s="10">
        <v>45242</v>
      </c>
      <c r="G10" s="10">
        <v>45243</v>
      </c>
      <c r="H10" s="10">
        <v>45244</v>
      </c>
      <c r="I10" s="10">
        <v>45245</v>
      </c>
      <c r="J10" s="10">
        <v>45246</v>
      </c>
      <c r="K10" s="10">
        <v>45247</v>
      </c>
      <c r="L10" s="10">
        <v>45248</v>
      </c>
      <c r="M10" s="10">
        <v>45249</v>
      </c>
      <c r="N10" s="50"/>
      <c r="O10" s="53"/>
      <c r="P10" s="50"/>
    </row>
    <row r="11" spans="1:16" ht="20.100000000000001" customHeight="1">
      <c r="A11" s="30">
        <v>1</v>
      </c>
      <c r="B11" s="8" t="s">
        <v>3</v>
      </c>
      <c r="C11" s="30">
        <v>350</v>
      </c>
      <c r="D11" s="9">
        <v>350</v>
      </c>
      <c r="E11" s="9">
        <v>368</v>
      </c>
      <c r="F11" s="9">
        <v>350</v>
      </c>
      <c r="G11" s="9">
        <v>350</v>
      </c>
      <c r="H11" s="9">
        <v>350</v>
      </c>
      <c r="I11" s="9">
        <v>368</v>
      </c>
      <c r="J11" s="9">
        <v>350</v>
      </c>
      <c r="K11" s="9">
        <v>350</v>
      </c>
      <c r="L11" s="9">
        <v>350</v>
      </c>
      <c r="M11" s="9">
        <v>350</v>
      </c>
      <c r="N11" s="9">
        <f>D11+E11+F11+G11+H11+I11+J11+K11+L11+M11</f>
        <v>3536</v>
      </c>
      <c r="O11" s="9">
        <f>N11/10</f>
        <v>353.6</v>
      </c>
      <c r="P11" s="11">
        <f>(O11-C11)/C11</f>
        <v>1.0285714285714351E-2</v>
      </c>
    </row>
    <row r="12" spans="1:16" ht="20.100000000000001" customHeight="1">
      <c r="A12" s="12">
        <v>2</v>
      </c>
      <c r="B12" s="13" t="s">
        <v>4</v>
      </c>
      <c r="C12" s="12">
        <v>35</v>
      </c>
      <c r="D12" s="14">
        <v>15</v>
      </c>
      <c r="E12" s="14">
        <v>30</v>
      </c>
      <c r="F12" s="14">
        <v>80</v>
      </c>
      <c r="G12" s="14">
        <v>30</v>
      </c>
      <c r="H12" s="14">
        <v>15</v>
      </c>
      <c r="I12" s="14">
        <v>80</v>
      </c>
      <c r="J12" s="14">
        <v>15</v>
      </c>
      <c r="K12" s="14">
        <v>30</v>
      </c>
      <c r="L12" s="14">
        <v>30</v>
      </c>
      <c r="M12" s="14">
        <v>0</v>
      </c>
      <c r="N12" s="14">
        <f t="shared" ref="N12:N37" si="0">D12+E12+F12+G12+H12+I12+J12+K12+L12+M12</f>
        <v>325</v>
      </c>
      <c r="O12" s="14">
        <f t="shared" ref="O12:O37" si="1">N12/10</f>
        <v>32.5</v>
      </c>
      <c r="P12" s="15">
        <f t="shared" ref="P12:P37" si="2">(O12-C12)/C12</f>
        <v>-7.1428571428571425E-2</v>
      </c>
    </row>
    <row r="13" spans="1:16" ht="20.100000000000001" customHeight="1">
      <c r="A13" s="30">
        <v>3</v>
      </c>
      <c r="B13" s="8" t="s">
        <v>32</v>
      </c>
      <c r="C13" s="30">
        <v>75</v>
      </c>
      <c r="D13" s="9">
        <v>15</v>
      </c>
      <c r="E13" s="9">
        <v>45</v>
      </c>
      <c r="F13" s="9">
        <v>95</v>
      </c>
      <c r="G13" s="9">
        <v>110.8</v>
      </c>
      <c r="H13" s="9">
        <v>127.8</v>
      </c>
      <c r="I13" s="9">
        <v>95</v>
      </c>
      <c r="J13" s="9">
        <v>83</v>
      </c>
      <c r="K13" s="9">
        <v>98</v>
      </c>
      <c r="L13" s="9">
        <v>42</v>
      </c>
      <c r="M13" s="9">
        <v>132.80000000000001</v>
      </c>
      <c r="N13" s="9">
        <f t="shared" si="0"/>
        <v>844.40000000000009</v>
      </c>
      <c r="O13" s="9">
        <f t="shared" si="1"/>
        <v>84.440000000000012</v>
      </c>
      <c r="P13" s="11">
        <f t="shared" si="2"/>
        <v>0.12586666666666682</v>
      </c>
    </row>
    <row r="14" spans="1:16" ht="20.100000000000001" customHeight="1">
      <c r="A14" s="30">
        <v>4</v>
      </c>
      <c r="B14" s="8" t="s">
        <v>5</v>
      </c>
      <c r="C14" s="30">
        <v>400</v>
      </c>
      <c r="D14" s="9">
        <v>470</v>
      </c>
      <c r="E14" s="9">
        <v>470</v>
      </c>
      <c r="F14" s="9">
        <v>410</v>
      </c>
      <c r="G14" s="9">
        <v>110</v>
      </c>
      <c r="H14" s="9">
        <v>410</v>
      </c>
      <c r="I14" s="9">
        <v>410</v>
      </c>
      <c r="J14" s="9">
        <v>410</v>
      </c>
      <c r="K14" s="9">
        <v>410</v>
      </c>
      <c r="L14" s="9">
        <v>470</v>
      </c>
      <c r="M14" s="9">
        <v>360</v>
      </c>
      <c r="N14" s="9">
        <f t="shared" si="0"/>
        <v>3930</v>
      </c>
      <c r="O14" s="9">
        <f t="shared" si="1"/>
        <v>393</v>
      </c>
      <c r="P14" s="11">
        <f t="shared" si="2"/>
        <v>-1.7500000000000002E-2</v>
      </c>
    </row>
    <row r="15" spans="1:16" ht="20.100000000000001" customHeight="1">
      <c r="A15" s="30">
        <v>5</v>
      </c>
      <c r="B15" s="8" t="s">
        <v>6</v>
      </c>
      <c r="C15" s="30">
        <v>470</v>
      </c>
      <c r="D15" s="9">
        <v>680</v>
      </c>
      <c r="E15" s="9">
        <v>580</v>
      </c>
      <c r="F15" s="9">
        <v>270</v>
      </c>
      <c r="G15" s="9">
        <v>500</v>
      </c>
      <c r="H15" s="9">
        <v>440</v>
      </c>
      <c r="I15" s="9">
        <v>290</v>
      </c>
      <c r="J15" s="9">
        <v>600</v>
      </c>
      <c r="K15" s="9">
        <v>370</v>
      </c>
      <c r="L15" s="9">
        <v>590</v>
      </c>
      <c r="M15" s="9">
        <v>290</v>
      </c>
      <c r="N15" s="9">
        <f t="shared" si="0"/>
        <v>4610</v>
      </c>
      <c r="O15" s="9">
        <f t="shared" si="1"/>
        <v>461</v>
      </c>
      <c r="P15" s="11">
        <f t="shared" si="2"/>
        <v>-1.9148936170212766E-2</v>
      </c>
    </row>
    <row r="16" spans="1:16" ht="20.100000000000001" customHeight="1">
      <c r="A16" s="30">
        <v>6</v>
      </c>
      <c r="B16" s="8" t="s">
        <v>7</v>
      </c>
      <c r="C16" s="30">
        <v>250</v>
      </c>
      <c r="D16" s="9">
        <v>300</v>
      </c>
      <c r="E16" s="9">
        <v>152</v>
      </c>
      <c r="F16" s="9">
        <v>170</v>
      </c>
      <c r="G16" s="9">
        <v>233</v>
      </c>
      <c r="H16" s="9">
        <v>246</v>
      </c>
      <c r="I16" s="9">
        <v>253</v>
      </c>
      <c r="J16" s="9">
        <v>290</v>
      </c>
      <c r="K16" s="9">
        <v>250</v>
      </c>
      <c r="L16" s="9">
        <v>288</v>
      </c>
      <c r="M16" s="9">
        <v>250</v>
      </c>
      <c r="N16" s="9">
        <f t="shared" si="0"/>
        <v>2432</v>
      </c>
      <c r="O16" s="9">
        <f t="shared" si="1"/>
        <v>243.2</v>
      </c>
      <c r="P16" s="11">
        <f t="shared" si="2"/>
        <v>-2.7200000000000047E-2</v>
      </c>
    </row>
    <row r="17" spans="1:19" ht="20.100000000000001" customHeight="1">
      <c r="A17" s="30">
        <v>7</v>
      </c>
      <c r="B17" s="8" t="s">
        <v>8</v>
      </c>
      <c r="C17" s="30">
        <v>15</v>
      </c>
      <c r="D17" s="9">
        <v>15</v>
      </c>
      <c r="E17" s="9">
        <v>15</v>
      </c>
      <c r="F17" s="9">
        <v>15</v>
      </c>
      <c r="G17" s="9">
        <v>15</v>
      </c>
      <c r="H17" s="9">
        <v>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9">
        <f t="shared" si="0"/>
        <v>150</v>
      </c>
      <c r="O17" s="9">
        <f t="shared" si="1"/>
        <v>15</v>
      </c>
      <c r="P17" s="11">
        <f t="shared" si="2"/>
        <v>0</v>
      </c>
    </row>
    <row r="18" spans="1:19" ht="20.100000000000001" customHeight="1">
      <c r="A18" s="30">
        <v>8</v>
      </c>
      <c r="B18" s="8" t="s">
        <v>9</v>
      </c>
      <c r="C18" s="30">
        <v>200</v>
      </c>
      <c r="D18" s="9">
        <v>200</v>
      </c>
      <c r="E18" s="9">
        <v>200</v>
      </c>
      <c r="F18" s="9">
        <v>190</v>
      </c>
      <c r="G18" s="9">
        <v>200</v>
      </c>
      <c r="H18" s="9">
        <v>200</v>
      </c>
      <c r="I18" s="9">
        <v>190</v>
      </c>
      <c r="J18" s="9">
        <v>200</v>
      </c>
      <c r="K18" s="9">
        <v>200</v>
      </c>
      <c r="L18" s="9">
        <v>205</v>
      </c>
      <c r="M18" s="9">
        <v>205</v>
      </c>
      <c r="N18" s="9">
        <f t="shared" si="0"/>
        <v>1990</v>
      </c>
      <c r="O18" s="9">
        <f t="shared" si="1"/>
        <v>199</v>
      </c>
      <c r="P18" s="11">
        <f t="shared" si="2"/>
        <v>-5.0000000000000001E-3</v>
      </c>
    </row>
    <row r="19" spans="1:19" ht="20.100000000000001" customHeight="1">
      <c r="A19" s="30">
        <v>9</v>
      </c>
      <c r="B19" s="8" t="s">
        <v>10</v>
      </c>
      <c r="C19" s="30">
        <v>25</v>
      </c>
      <c r="D19" s="9">
        <v>30</v>
      </c>
      <c r="E19" s="9">
        <v>30</v>
      </c>
      <c r="F19" s="9">
        <v>30</v>
      </c>
      <c r="G19" s="9">
        <v>30</v>
      </c>
      <c r="H19" s="9">
        <v>30</v>
      </c>
      <c r="I19" s="9">
        <v>30</v>
      </c>
      <c r="J19" s="9">
        <v>30</v>
      </c>
      <c r="K19" s="9">
        <v>30</v>
      </c>
      <c r="L19" s="9">
        <v>30</v>
      </c>
      <c r="M19" s="9">
        <v>30</v>
      </c>
      <c r="N19" s="9">
        <f t="shared" si="0"/>
        <v>300</v>
      </c>
      <c r="O19" s="9">
        <f t="shared" si="1"/>
        <v>30</v>
      </c>
      <c r="P19" s="11">
        <f t="shared" si="2"/>
        <v>0.2</v>
      </c>
    </row>
    <row r="20" spans="1:19" ht="20.100000000000001" customHeight="1">
      <c r="A20" s="30">
        <v>10</v>
      </c>
      <c r="B20" s="8" t="s">
        <v>11</v>
      </c>
      <c r="C20" s="30">
        <v>70</v>
      </c>
      <c r="D20" s="9">
        <v>70</v>
      </c>
      <c r="E20" s="9">
        <v>70</v>
      </c>
      <c r="F20" s="9">
        <v>70</v>
      </c>
      <c r="G20" s="9">
        <v>70</v>
      </c>
      <c r="H20" s="9">
        <v>70</v>
      </c>
      <c r="I20" s="9">
        <v>70</v>
      </c>
      <c r="J20" s="9">
        <v>70</v>
      </c>
      <c r="K20" s="9">
        <v>70</v>
      </c>
      <c r="L20" s="9">
        <v>70</v>
      </c>
      <c r="M20" s="9">
        <v>70</v>
      </c>
      <c r="N20" s="9">
        <f t="shared" si="0"/>
        <v>700</v>
      </c>
      <c r="O20" s="9">
        <f t="shared" si="1"/>
        <v>70</v>
      </c>
      <c r="P20" s="11">
        <f t="shared" si="2"/>
        <v>0</v>
      </c>
    </row>
    <row r="21" spans="1:19" ht="20.100000000000001" customHeight="1">
      <c r="A21" s="30">
        <v>11</v>
      </c>
      <c r="B21" s="8" t="s">
        <v>12</v>
      </c>
      <c r="C21" s="30">
        <v>50</v>
      </c>
      <c r="D21" s="9">
        <v>50</v>
      </c>
      <c r="E21" s="9">
        <v>50</v>
      </c>
      <c r="F21" s="9">
        <v>50</v>
      </c>
      <c r="G21" s="9">
        <v>50</v>
      </c>
      <c r="H21" s="9">
        <v>50</v>
      </c>
      <c r="I21" s="9">
        <v>50</v>
      </c>
      <c r="J21" s="9">
        <v>50</v>
      </c>
      <c r="K21" s="9">
        <v>50</v>
      </c>
      <c r="L21" s="9">
        <v>50</v>
      </c>
      <c r="M21" s="9">
        <v>50</v>
      </c>
      <c r="N21" s="9">
        <f t="shared" si="0"/>
        <v>500</v>
      </c>
      <c r="O21" s="9">
        <f t="shared" si="1"/>
        <v>50</v>
      </c>
      <c r="P21" s="11">
        <f t="shared" si="2"/>
        <v>0</v>
      </c>
    </row>
    <row r="22" spans="1:19" ht="20.100000000000001" customHeight="1">
      <c r="A22" s="30">
        <v>12</v>
      </c>
      <c r="B22" s="8" t="s">
        <v>13</v>
      </c>
      <c r="C22" s="30">
        <v>18</v>
      </c>
      <c r="D22" s="9">
        <v>18</v>
      </c>
      <c r="E22" s="9">
        <v>18</v>
      </c>
      <c r="F22" s="9">
        <v>18</v>
      </c>
      <c r="G22" s="9">
        <v>18</v>
      </c>
      <c r="H22" s="9">
        <v>18</v>
      </c>
      <c r="I22" s="9">
        <v>18</v>
      </c>
      <c r="J22" s="9">
        <v>18</v>
      </c>
      <c r="K22" s="9">
        <v>18</v>
      </c>
      <c r="L22" s="9">
        <v>18</v>
      </c>
      <c r="M22" s="9">
        <v>20</v>
      </c>
      <c r="N22" s="9">
        <f t="shared" si="0"/>
        <v>182</v>
      </c>
      <c r="O22" s="9">
        <f t="shared" si="1"/>
        <v>18.2</v>
      </c>
      <c r="P22" s="11">
        <f t="shared" si="2"/>
        <v>1.1111111111111072E-2</v>
      </c>
    </row>
    <row r="23" spans="1:19" ht="20.100000000000001" customHeight="1">
      <c r="A23" s="30">
        <v>13</v>
      </c>
      <c r="B23" s="8" t="s">
        <v>14</v>
      </c>
      <c r="C23" s="30">
        <v>1</v>
      </c>
      <c r="D23" s="9">
        <v>0</v>
      </c>
      <c r="E23" s="9">
        <v>2</v>
      </c>
      <c r="F23" s="9">
        <v>1</v>
      </c>
      <c r="G23" s="9">
        <v>0</v>
      </c>
      <c r="H23" s="9">
        <v>2</v>
      </c>
      <c r="I23" s="9">
        <v>1</v>
      </c>
      <c r="J23" s="9">
        <v>1</v>
      </c>
      <c r="K23" s="9">
        <v>0</v>
      </c>
      <c r="L23" s="9">
        <v>2</v>
      </c>
      <c r="M23" s="9">
        <v>0</v>
      </c>
      <c r="N23" s="9">
        <f t="shared" si="0"/>
        <v>9</v>
      </c>
      <c r="O23" s="9">
        <f t="shared" si="1"/>
        <v>0.9</v>
      </c>
      <c r="P23" s="11">
        <f t="shared" si="2"/>
        <v>-9.9999999999999978E-2</v>
      </c>
    </row>
    <row r="24" spans="1:19" ht="20.100000000000001" customHeight="1">
      <c r="A24" s="30">
        <v>14</v>
      </c>
      <c r="B24" s="8" t="s">
        <v>31</v>
      </c>
      <c r="C24" s="31">
        <v>500</v>
      </c>
      <c r="D24" s="9">
        <v>500</v>
      </c>
      <c r="E24" s="9">
        <v>500</v>
      </c>
      <c r="F24" s="9">
        <v>500</v>
      </c>
      <c r="G24" s="9">
        <v>500</v>
      </c>
      <c r="H24" s="9">
        <v>500</v>
      </c>
      <c r="I24" s="9">
        <v>500</v>
      </c>
      <c r="J24" s="9">
        <v>500</v>
      </c>
      <c r="K24" s="9">
        <v>500</v>
      </c>
      <c r="L24" s="9">
        <v>500</v>
      </c>
      <c r="M24" s="9">
        <v>512</v>
      </c>
      <c r="N24" s="9">
        <f t="shared" si="0"/>
        <v>5012</v>
      </c>
      <c r="O24" s="9">
        <f t="shared" si="1"/>
        <v>501.2</v>
      </c>
      <c r="P24" s="11">
        <f t="shared" si="2"/>
        <v>2.3999999999999772E-3</v>
      </c>
    </row>
    <row r="25" spans="1:19" ht="20.100000000000001" customHeight="1">
      <c r="A25" s="30">
        <v>15</v>
      </c>
      <c r="B25" s="8" t="s">
        <v>15</v>
      </c>
      <c r="C25" s="30">
        <v>70</v>
      </c>
      <c r="D25" s="9">
        <v>0</v>
      </c>
      <c r="E25" s="9">
        <v>0</v>
      </c>
      <c r="F25" s="9">
        <v>210</v>
      </c>
      <c r="G25" s="9">
        <v>0</v>
      </c>
      <c r="H25" s="9">
        <v>0</v>
      </c>
      <c r="I25" s="9">
        <v>195</v>
      </c>
      <c r="J25" s="9">
        <v>206</v>
      </c>
      <c r="K25" s="9">
        <v>0</v>
      </c>
      <c r="L25" s="9">
        <v>0</v>
      </c>
      <c r="M25" s="9">
        <v>0</v>
      </c>
      <c r="N25" s="9">
        <f t="shared" si="0"/>
        <v>611</v>
      </c>
      <c r="O25" s="9">
        <f t="shared" si="1"/>
        <v>61.1</v>
      </c>
      <c r="P25" s="11">
        <f t="shared" si="2"/>
        <v>-0.12714285714285711</v>
      </c>
    </row>
    <row r="26" spans="1:19" ht="20.100000000000001" customHeight="1">
      <c r="A26" s="30">
        <v>16</v>
      </c>
      <c r="B26" s="8" t="s">
        <v>16</v>
      </c>
      <c r="C26" s="30">
        <v>100</v>
      </c>
      <c r="D26" s="9">
        <v>260</v>
      </c>
      <c r="E26" s="9">
        <v>260</v>
      </c>
      <c r="F26" s="9">
        <v>40</v>
      </c>
      <c r="G26" s="9">
        <v>40</v>
      </c>
      <c r="H26" s="9">
        <v>260</v>
      </c>
      <c r="I26" s="9">
        <v>40</v>
      </c>
      <c r="J26" s="9">
        <v>150</v>
      </c>
      <c r="K26" s="9">
        <v>290</v>
      </c>
      <c r="L26" s="9">
        <v>40</v>
      </c>
      <c r="M26" s="9">
        <v>150</v>
      </c>
      <c r="N26" s="9">
        <f t="shared" si="0"/>
        <v>1530</v>
      </c>
      <c r="O26" s="9">
        <f t="shared" si="1"/>
        <v>153</v>
      </c>
      <c r="P26" s="11">
        <f t="shared" si="2"/>
        <v>0.53</v>
      </c>
    </row>
    <row r="27" spans="1:19" ht="20.100000000000001" customHeight="1">
      <c r="A27" s="30">
        <v>17</v>
      </c>
      <c r="B27" s="8" t="s">
        <v>17</v>
      </c>
      <c r="C27" s="30">
        <v>30</v>
      </c>
      <c r="D27" s="9">
        <v>0</v>
      </c>
      <c r="E27" s="9">
        <v>0</v>
      </c>
      <c r="F27" s="9">
        <v>107</v>
      </c>
      <c r="G27" s="9">
        <v>0</v>
      </c>
      <c r="H27" s="9">
        <v>0</v>
      </c>
      <c r="I27" s="9">
        <v>108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215</v>
      </c>
      <c r="O27" s="9">
        <f t="shared" si="1"/>
        <v>21.5</v>
      </c>
      <c r="P27" s="11">
        <f t="shared" si="2"/>
        <v>-0.28333333333333333</v>
      </c>
    </row>
    <row r="28" spans="1:19" ht="20.100000000000001" customHeight="1">
      <c r="A28" s="30">
        <v>18</v>
      </c>
      <c r="B28" s="8" t="s">
        <v>18</v>
      </c>
      <c r="C28" s="30">
        <v>110</v>
      </c>
      <c r="D28" s="9">
        <v>0</v>
      </c>
      <c r="E28" s="9">
        <v>0</v>
      </c>
      <c r="F28" s="9">
        <v>142</v>
      </c>
      <c r="G28" s="9">
        <v>141</v>
      </c>
      <c r="H28" s="9">
        <v>0</v>
      </c>
      <c r="I28" s="9">
        <v>152</v>
      </c>
      <c r="J28" s="9">
        <v>0</v>
      </c>
      <c r="K28" s="9">
        <v>0</v>
      </c>
      <c r="L28" s="9">
        <v>166</v>
      </c>
      <c r="M28" s="9">
        <v>0</v>
      </c>
      <c r="N28" s="9">
        <f t="shared" si="0"/>
        <v>601</v>
      </c>
      <c r="O28" s="9">
        <f t="shared" si="1"/>
        <v>60.1</v>
      </c>
      <c r="P28" s="11">
        <f t="shared" si="2"/>
        <v>-0.45363636363636362</v>
      </c>
    </row>
    <row r="29" spans="1:19" ht="20.100000000000001" customHeight="1">
      <c r="A29" s="30">
        <v>19</v>
      </c>
      <c r="B29" s="8" t="s">
        <v>30</v>
      </c>
      <c r="C29" s="30">
        <v>25</v>
      </c>
      <c r="D29" s="9">
        <v>0</v>
      </c>
      <c r="E29" s="9">
        <v>0</v>
      </c>
      <c r="F29" s="9">
        <v>0</v>
      </c>
      <c r="G29" s="9">
        <v>110</v>
      </c>
      <c r="H29" s="9">
        <v>0</v>
      </c>
      <c r="I29" s="9">
        <v>0</v>
      </c>
      <c r="J29" s="9">
        <v>104</v>
      </c>
      <c r="K29" s="9">
        <v>0</v>
      </c>
      <c r="L29" s="9">
        <v>0</v>
      </c>
      <c r="M29" s="9">
        <v>0</v>
      </c>
      <c r="N29" s="9">
        <f t="shared" si="0"/>
        <v>214</v>
      </c>
      <c r="O29" s="9">
        <f t="shared" si="1"/>
        <v>21.4</v>
      </c>
      <c r="P29" s="11">
        <f t="shared" si="2"/>
        <v>-0.14400000000000004</v>
      </c>
    </row>
    <row r="30" spans="1:19" ht="20.100000000000001" customHeight="1">
      <c r="A30" s="30">
        <v>20</v>
      </c>
      <c r="B30" s="8" t="s">
        <v>19</v>
      </c>
      <c r="C30" s="30">
        <v>10</v>
      </c>
      <c r="D30" s="9">
        <v>16</v>
      </c>
      <c r="E30" s="9">
        <v>14</v>
      </c>
      <c r="F30" s="9">
        <v>8</v>
      </c>
      <c r="G30" s="9">
        <v>8</v>
      </c>
      <c r="H30" s="9">
        <v>17</v>
      </c>
      <c r="I30" s="9">
        <v>8</v>
      </c>
      <c r="J30" s="9">
        <v>8</v>
      </c>
      <c r="K30" s="9">
        <v>9</v>
      </c>
      <c r="L30" s="9">
        <v>16</v>
      </c>
      <c r="M30" s="9">
        <v>0</v>
      </c>
      <c r="N30" s="9">
        <f>D30+E30+F30+G30+H30+I30+J30+K30+L30+M30</f>
        <v>104</v>
      </c>
      <c r="O30" s="9">
        <f>N30/10</f>
        <v>10.4</v>
      </c>
      <c r="P30" s="24">
        <f>(O30-C30)/C30</f>
        <v>4.0000000000000036E-2</v>
      </c>
      <c r="Q30" s="25"/>
      <c r="R30" s="25"/>
      <c r="S30" s="25"/>
    </row>
    <row r="31" spans="1:19" ht="20.100000000000001" customHeight="1">
      <c r="A31" s="30">
        <v>21</v>
      </c>
      <c r="B31" s="8" t="s">
        <v>20</v>
      </c>
      <c r="C31" s="30">
        <v>12</v>
      </c>
      <c r="D31" s="9">
        <v>20</v>
      </c>
      <c r="E31" s="9">
        <v>0</v>
      </c>
      <c r="F31" s="9">
        <v>0</v>
      </c>
      <c r="G31" s="9">
        <v>20</v>
      </c>
      <c r="H31" s="9">
        <v>20</v>
      </c>
      <c r="I31" s="9">
        <v>20</v>
      </c>
      <c r="J31" s="9">
        <v>0</v>
      </c>
      <c r="K31" s="9">
        <v>20</v>
      </c>
      <c r="L31" s="9">
        <v>0</v>
      </c>
      <c r="M31" s="9">
        <v>20</v>
      </c>
      <c r="N31" s="9">
        <f t="shared" si="0"/>
        <v>120</v>
      </c>
      <c r="O31" s="9">
        <f t="shared" si="1"/>
        <v>12</v>
      </c>
      <c r="P31" s="11">
        <f t="shared" si="2"/>
        <v>0</v>
      </c>
    </row>
    <row r="32" spans="1:19" ht="20.100000000000001" customHeight="1">
      <c r="A32" s="30">
        <v>22</v>
      </c>
      <c r="B32" s="8" t="s">
        <v>21</v>
      </c>
      <c r="C32" s="30">
        <v>2</v>
      </c>
      <c r="D32" s="9">
        <v>2</v>
      </c>
      <c r="E32" s="9">
        <v>2</v>
      </c>
      <c r="F32" s="9">
        <v>2</v>
      </c>
      <c r="G32" s="9">
        <v>2</v>
      </c>
      <c r="H32" s="9">
        <v>2</v>
      </c>
      <c r="I32" s="9">
        <v>2</v>
      </c>
      <c r="J32" s="9">
        <v>2</v>
      </c>
      <c r="K32" s="9">
        <v>2</v>
      </c>
      <c r="L32" s="9">
        <v>2</v>
      </c>
      <c r="M32" s="9">
        <v>2</v>
      </c>
      <c r="N32" s="9">
        <f t="shared" si="0"/>
        <v>20</v>
      </c>
      <c r="O32" s="9">
        <f t="shared" si="1"/>
        <v>2</v>
      </c>
      <c r="P32" s="11">
        <f t="shared" si="2"/>
        <v>0</v>
      </c>
    </row>
    <row r="33" spans="1:20" ht="20.100000000000001" customHeight="1">
      <c r="A33" s="30">
        <v>23</v>
      </c>
      <c r="B33" s="8" t="s">
        <v>22</v>
      </c>
      <c r="C33" s="30">
        <v>0.2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</v>
      </c>
      <c r="N33" s="9">
        <f t="shared" si="0"/>
        <v>2</v>
      </c>
      <c r="O33" s="9">
        <f t="shared" si="1"/>
        <v>0.2</v>
      </c>
      <c r="P33" s="11">
        <f t="shared" si="2"/>
        <v>0</v>
      </c>
    </row>
    <row r="34" spans="1:20" ht="20.100000000000001" customHeight="1">
      <c r="A34" s="30">
        <v>24</v>
      </c>
      <c r="B34" s="8" t="s">
        <v>23</v>
      </c>
      <c r="C34" s="30">
        <v>2</v>
      </c>
      <c r="D34" s="9">
        <v>0</v>
      </c>
      <c r="E34" s="9">
        <v>0</v>
      </c>
      <c r="F34" s="9">
        <v>2</v>
      </c>
      <c r="G34" s="9">
        <v>0</v>
      </c>
      <c r="H34" s="9">
        <v>0</v>
      </c>
      <c r="I34" s="9">
        <v>2</v>
      </c>
      <c r="J34" s="9">
        <v>0</v>
      </c>
      <c r="K34" s="9">
        <v>0</v>
      </c>
      <c r="L34" s="9">
        <v>0</v>
      </c>
      <c r="M34" s="9">
        <v>2</v>
      </c>
      <c r="N34" s="9">
        <f t="shared" si="0"/>
        <v>6</v>
      </c>
      <c r="O34" s="9">
        <f t="shared" si="1"/>
        <v>0.6</v>
      </c>
      <c r="P34" s="11">
        <f t="shared" si="2"/>
        <v>-0.7</v>
      </c>
    </row>
    <row r="35" spans="1:20" ht="20.100000000000001" customHeight="1">
      <c r="A35" s="30">
        <v>25</v>
      </c>
      <c r="B35" s="8" t="s">
        <v>24</v>
      </c>
      <c r="C35" s="30">
        <v>8</v>
      </c>
      <c r="D35" s="9">
        <v>8</v>
      </c>
      <c r="E35" s="9">
        <v>8</v>
      </c>
      <c r="F35" s="9">
        <v>8</v>
      </c>
      <c r="G35" s="9">
        <v>8</v>
      </c>
      <c r="H35" s="9">
        <v>8</v>
      </c>
      <c r="I35" s="9">
        <v>8</v>
      </c>
      <c r="J35" s="9">
        <v>8</v>
      </c>
      <c r="K35" s="9">
        <v>8</v>
      </c>
      <c r="L35" s="9">
        <v>8</v>
      </c>
      <c r="M35" s="9">
        <v>8</v>
      </c>
      <c r="N35" s="9">
        <f t="shared" si="0"/>
        <v>80</v>
      </c>
      <c r="O35" s="9">
        <f t="shared" si="1"/>
        <v>8</v>
      </c>
      <c r="P35" s="11">
        <f t="shared" si="2"/>
        <v>0</v>
      </c>
    </row>
    <row r="36" spans="1:20" ht="20.100000000000001" customHeight="1">
      <c r="A36" s="30">
        <v>26</v>
      </c>
      <c r="B36" s="8" t="s">
        <v>25</v>
      </c>
      <c r="C36" s="30">
        <v>2</v>
      </c>
      <c r="D36" s="9">
        <v>2</v>
      </c>
      <c r="E36" s="9">
        <v>2</v>
      </c>
      <c r="F36" s="9">
        <v>2</v>
      </c>
      <c r="G36" s="9">
        <v>2</v>
      </c>
      <c r="H36" s="9">
        <v>2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f t="shared" si="0"/>
        <v>20</v>
      </c>
      <c r="O36" s="9">
        <f t="shared" si="1"/>
        <v>2</v>
      </c>
      <c r="P36" s="11">
        <f t="shared" si="2"/>
        <v>0</v>
      </c>
    </row>
    <row r="37" spans="1:20" ht="20.100000000000001" customHeight="1">
      <c r="A37" s="30">
        <v>27</v>
      </c>
      <c r="B37" s="8" t="s">
        <v>26</v>
      </c>
      <c r="C37" s="30">
        <v>1</v>
      </c>
      <c r="D37" s="9">
        <v>0</v>
      </c>
      <c r="E37" s="9">
        <v>0</v>
      </c>
      <c r="F37" s="9">
        <v>0</v>
      </c>
      <c r="G37" s="9">
        <v>4</v>
      </c>
      <c r="H37" s="9">
        <v>0</v>
      </c>
      <c r="I37" s="9">
        <v>4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8</v>
      </c>
      <c r="O37" s="9">
        <f t="shared" si="1"/>
        <v>0.8</v>
      </c>
      <c r="P37" s="23">
        <f t="shared" si="2"/>
        <v>-0.19999999999999996</v>
      </c>
    </row>
    <row r="38" spans="1:20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20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0" ht="18.75" customHeight="1" thickBot="1">
      <c r="A40" s="48" t="s">
        <v>33</v>
      </c>
      <c r="B40" s="4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3" spans="1:20" ht="16.5">
      <c r="G43" s="33" t="s">
        <v>52</v>
      </c>
      <c r="H43" s="34"/>
      <c r="I43" s="35"/>
      <c r="J43" s="36"/>
      <c r="K43" s="37"/>
      <c r="L43" s="37"/>
      <c r="M43" s="37"/>
      <c r="N43" s="21"/>
      <c r="O43" s="21"/>
      <c r="P43" s="21"/>
      <c r="Q43" s="21"/>
      <c r="R43" s="21"/>
      <c r="S43" s="21"/>
      <c r="T43" s="22"/>
    </row>
    <row r="44" spans="1:20">
      <c r="G44" s="33"/>
      <c r="H44" s="46" t="s">
        <v>53</v>
      </c>
      <c r="I44" s="46"/>
      <c r="J44" s="38"/>
      <c r="K44" s="47" t="s">
        <v>54</v>
      </c>
      <c r="L44" s="47"/>
      <c r="M44" s="47"/>
    </row>
  </sheetData>
  <mergeCells count="13">
    <mergeCell ref="K1:P3"/>
    <mergeCell ref="H44:I44"/>
    <mergeCell ref="K44:M44"/>
    <mergeCell ref="A38:P38"/>
    <mergeCell ref="A40:B40"/>
    <mergeCell ref="A4:P4"/>
    <mergeCell ref="A6:A10"/>
    <mergeCell ref="B6:B10"/>
    <mergeCell ref="C6:C10"/>
    <mergeCell ref="D6:M9"/>
    <mergeCell ref="N6:N10"/>
    <mergeCell ref="O6:O10"/>
    <mergeCell ref="P6:P10"/>
  </mergeCells>
  <pageMargins left="0.19685039370078741" right="0.19685039370078741" top="0.39370078740157483" bottom="0.15748031496062992" header="0" footer="0"/>
  <pageSetup paperSize="9" scale="4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8</vt:i4>
      </vt:variant>
    </vt:vector>
  </HeadingPairs>
  <TitlesOfParts>
    <vt:vector size="43" baseType="lpstr">
      <vt:lpstr>1-10,09</vt:lpstr>
      <vt:lpstr>11-20,09 </vt:lpstr>
      <vt:lpstr>21-30,09</vt:lpstr>
      <vt:lpstr>Сентябрь</vt:lpstr>
      <vt:lpstr>1-10,10 </vt:lpstr>
      <vt:lpstr>11-20,10 </vt:lpstr>
      <vt:lpstr>21.10-08.11</vt:lpstr>
      <vt:lpstr>Октябрь-ноябрь</vt:lpstr>
      <vt:lpstr>10-19,11</vt:lpstr>
      <vt:lpstr>20.11 -29.11</vt:lpstr>
      <vt:lpstr>30.11 -09.12 </vt:lpstr>
      <vt:lpstr>Ноябрь- декабрь</vt:lpstr>
      <vt:lpstr>10-19,12  </vt:lpstr>
      <vt:lpstr>20,12-29,12</vt:lpstr>
      <vt:lpstr>30.12-17.01.23</vt:lpstr>
      <vt:lpstr>Декабрь-январь</vt:lpstr>
      <vt:lpstr>18-27.01.23</vt:lpstr>
      <vt:lpstr>28.01-06.02.23</vt:lpstr>
      <vt:lpstr>07-16.02.23</vt:lpstr>
      <vt:lpstr>Январь-февраль</vt:lpstr>
      <vt:lpstr>17-26.02.23</vt:lpstr>
      <vt:lpstr>27.02-08.03.23</vt:lpstr>
      <vt:lpstr>09.03-27.03.23</vt:lpstr>
      <vt:lpstr>Февраль-март</vt:lpstr>
      <vt:lpstr>28.03.-07.04.23</vt:lpstr>
      <vt:lpstr>08.04-17.04.23</vt:lpstr>
      <vt:lpstr>18.04-27.04.23</vt:lpstr>
      <vt:lpstr>март- апрель</vt:lpstr>
      <vt:lpstr>28.04-07.05.23</vt:lpstr>
      <vt:lpstr>08.05-17.05.23</vt:lpstr>
      <vt:lpstr>18.05-27.05.23</vt:lpstr>
      <vt:lpstr>апрель-май</vt:lpstr>
      <vt:lpstr>28.05-01.06.23 </vt:lpstr>
      <vt:lpstr>Лист1</vt:lpstr>
      <vt:lpstr>Лист5</vt:lpstr>
      <vt:lpstr>'апрель-май'!Область_печати</vt:lpstr>
      <vt:lpstr>'Декабрь-январь'!Область_печати</vt:lpstr>
      <vt:lpstr>'март- апрель'!Область_печати</vt:lpstr>
      <vt:lpstr>'Ноябрь- декабрь'!Область_печати</vt:lpstr>
      <vt:lpstr>'Октябрь-ноябрь'!Область_печати</vt:lpstr>
      <vt:lpstr>Сентябрь!Область_печати</vt:lpstr>
      <vt:lpstr>'Февраль-март'!Область_печати</vt:lpstr>
      <vt:lpstr>'Январь-февраль'!Область_печати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2024-04-15T10:22:29Z</dcterms:modified>
</cp:coreProperties>
</file>